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5480" windowHeight="11640" firstSheet="1" activeTab="1"/>
  </bookViews>
  <sheets>
    <sheet name="ФормаГВС1" sheetId="1" state="hidden" r:id="rId1"/>
    <sheet name="ГВС 1.1." sheetId="12" r:id="rId2"/>
    <sheet name="ГВС 1.2" sheetId="10" state="hidden" r:id="rId3"/>
    <sheet name="ГВС 1.3." sheetId="3" state="hidden" r:id="rId4"/>
    <sheet name="ГВС3" sheetId="5" state="hidden" r:id="rId5"/>
    <sheet name="ГВС4" sheetId="6" state="hidden" r:id="rId6"/>
    <sheet name="ГВС5" sheetId="7" state="hidden" r:id="rId7"/>
    <sheet name="ГВС6" sheetId="8" state="hidden" r:id="rId8"/>
    <sheet name="ГВС7" sheetId="9" state="hidden" r:id="rId9"/>
    <sheet name="ГВС 8" sheetId="11" state="hidden" r:id="rId10"/>
    <sheet name="ГВС 9" sheetId="15" state="hidden" r:id="rId11"/>
    <sheet name="Лист3" sheetId="13" state="hidden" r:id="rId12"/>
    <sheet name="ГВС 1.2." sheetId="16" r:id="rId13"/>
    <sheet name="ГВС 1.3" sheetId="17" r:id="rId14"/>
    <sheet name="ГВС 1.4." sheetId="18" r:id="rId15"/>
    <sheet name=" ГВС 1.5." sheetId="4" r:id="rId16"/>
    <sheet name="ГВС 1.6." sheetId="19" r:id="rId17"/>
    <sheet name="ГВС 1.7." sheetId="20" r:id="rId18"/>
    <sheet name="ГВС 1.8." sheetId="21" r:id="rId19"/>
    <sheet name="ГВС 1.9." sheetId="22" r:id="rId20"/>
    <sheet name="ГВС 1.10." sheetId="23" r:id="rId21"/>
    <sheet name="ГВС 1.11." sheetId="24" r:id="rId22"/>
    <sheet name="ГВС 1.12." sheetId="25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TABLE" localSheetId="10">'ГВС 9'!$A$5:$C$12</definedName>
    <definedName name="_xlnm.Print_Area" localSheetId="1">'ГВС 1.1.'!$A$1:$C$14</definedName>
  </definedNames>
  <calcPr calcId="145621"/>
</workbook>
</file>

<file path=xl/calcChain.xml><?xml version="1.0" encoding="utf-8"?>
<calcChain xmlns="http://schemas.openxmlformats.org/spreadsheetml/2006/main">
  <c r="D10" i="25" l="1"/>
  <c r="B10" i="25"/>
  <c r="D9" i="25"/>
  <c r="B9" i="25"/>
  <c r="D8" i="25"/>
  <c r="B8" i="25"/>
  <c r="E5" i="25"/>
  <c r="D5" i="25"/>
  <c r="C5" i="25"/>
  <c r="B5" i="25"/>
  <c r="B4" i="24"/>
  <c r="D11" i="15" l="1"/>
  <c r="D10" i="15"/>
  <c r="D9" i="15"/>
  <c r="E6" i="15"/>
  <c r="D6" i="15"/>
  <c r="B11" i="15"/>
  <c r="B10" i="15"/>
  <c r="B9" i="15"/>
  <c r="C6" i="15"/>
  <c r="B6" i="15"/>
  <c r="B13" i="12"/>
  <c r="C14" i="12"/>
  <c r="B14" i="12"/>
  <c r="B3" i="11"/>
  <c r="B10" i="8"/>
  <c r="B9" i="8"/>
  <c r="B8" i="8"/>
  <c r="B5" i="9" s="1"/>
  <c r="B7" i="8"/>
  <c r="B4" i="9" s="1"/>
  <c r="B6" i="8"/>
  <c r="B3" i="9" s="1"/>
  <c r="B6" i="6"/>
  <c r="B5" i="6"/>
  <c r="B4" i="6"/>
  <c r="B33" i="4"/>
  <c r="C41" i="4"/>
  <c r="D41" i="4"/>
  <c r="D40" i="4"/>
  <c r="C40" i="4" s="1"/>
  <c r="D39" i="4"/>
  <c r="C39" i="4"/>
  <c r="D38" i="4"/>
  <c r="C38" i="4" s="1"/>
  <c r="D37" i="4"/>
  <c r="C37" i="4" s="1"/>
  <c r="D36" i="4"/>
  <c r="C36" i="4" s="1"/>
  <c r="D35" i="4"/>
  <c r="C35" i="4" s="1"/>
  <c r="D34" i="4"/>
  <c r="D33" i="4"/>
  <c r="D32" i="4"/>
  <c r="D31" i="4"/>
  <c r="D30" i="4"/>
  <c r="D29" i="4"/>
  <c r="D28" i="4"/>
  <c r="C28" i="4" s="1"/>
  <c r="D27" i="4"/>
  <c r="D26" i="4"/>
  <c r="C26" i="4"/>
  <c r="D25" i="4"/>
  <c r="C25" i="4" s="1"/>
  <c r="D24" i="4"/>
  <c r="C24" i="4" s="1"/>
  <c r="D23" i="4"/>
  <c r="C23" i="4" s="1"/>
  <c r="D22" i="4"/>
  <c r="C22" i="4" s="1"/>
  <c r="D21" i="4"/>
  <c r="C21" i="4" s="1"/>
  <c r="D20" i="4"/>
  <c r="D19" i="4"/>
  <c r="C19" i="4" s="1"/>
  <c r="D18" i="4"/>
  <c r="D17" i="4"/>
  <c r="C17" i="4" s="1"/>
  <c r="D16" i="4"/>
  <c r="C16" i="4"/>
  <c r="C18" i="4" s="1"/>
  <c r="D15" i="4"/>
  <c r="C15" i="4" s="1"/>
  <c r="D14" i="4"/>
  <c r="C14" i="4"/>
  <c r="D13" i="4"/>
  <c r="C13" i="4" s="1"/>
  <c r="D12" i="4"/>
  <c r="C12" i="4" s="1"/>
  <c r="D11" i="4"/>
  <c r="C11" i="4"/>
  <c r="D10" i="4"/>
  <c r="C10" i="4" s="1"/>
  <c r="C27" i="4" s="1"/>
  <c r="B38" i="4"/>
  <c r="B37" i="4"/>
  <c r="B36" i="4"/>
  <c r="B35" i="4"/>
  <c r="B34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2" i="4"/>
  <c r="B11" i="4"/>
  <c r="B10" i="4"/>
  <c r="B40" i="4"/>
  <c r="B39" i="4"/>
  <c r="B41" i="4"/>
</calcChain>
</file>

<file path=xl/sharedStrings.xml><?xml version="1.0" encoding="utf-8"?>
<sst xmlns="http://schemas.openxmlformats.org/spreadsheetml/2006/main" count="447" uniqueCount="291">
  <si>
    <t>Тариф на горячую воду, руб/м3</t>
  </si>
  <si>
    <t>Надбавка к тарифу на горячую воду для потребителей, руб./м3</t>
  </si>
  <si>
    <t>Надбавка к тарифу регулируемых организаций на горячую воду, руб./м3</t>
  </si>
  <si>
    <t>Тариф на подключение создаваемых (реконструируемых) объектов недвижимости к системе горячего водоснабжения, руб./м3/час</t>
  </si>
  <si>
    <t>Тариф  на подключение к системе горячего водоснабжения, руб./м3/час</t>
  </si>
  <si>
    <t>Атрибуты решения по принятому тарифу (наименование, дата, номер)</t>
  </si>
  <si>
    <t>Наименование регулирующего органа, принявшего решение</t>
  </si>
  <si>
    <t>Источник опубликования</t>
  </si>
  <si>
    <t>Тариф на подключение организаций к системе горячего водоснабжения, руб/м3/час</t>
  </si>
  <si>
    <t>Наименование показателя</t>
  </si>
  <si>
    <t>Показатель</t>
  </si>
  <si>
    <t>за счет ввода (вывода) их из эксплуатации (тыс. рублей)</t>
  </si>
  <si>
    <t xml:space="preserve">Наименование </t>
  </si>
  <si>
    <t>Количество часов (суммарно за календарный год), превышающих допустимую продолжительность перерыва подачи горячей воды</t>
  </si>
  <si>
    <t>Доля потребителей, затронутых ограничениями подачи горячей воды</t>
  </si>
  <si>
    <t>Количество аварий на системах горячего водоснабжения (единиц на км)</t>
  </si>
  <si>
    <t>Количестве часов (суммарно за календарный год) отклонения от нормативной температуры горячей воды в точке разбора</t>
  </si>
  <si>
    <t>Соответствие состава и свойств горячей воды установленным санитарным нормам и правилам</t>
  </si>
  <si>
    <t>Количество поданных и зарегистрированных заявок на подключение к системе горячего водоснабжения</t>
  </si>
  <si>
    <t>Количество исполненных заявок на подключение к системе горячего водоснабжения</t>
  </si>
  <si>
    <t>Количество заявок на подключение к системе горячего водоснабжения, по которым принято решение об отказе в подключении</t>
  </si>
  <si>
    <t>Телефон</t>
  </si>
  <si>
    <t>Адрес</t>
  </si>
  <si>
    <t>e-mail</t>
  </si>
  <si>
    <t>Сайт</t>
  </si>
  <si>
    <t>Надбавка к тарифу на горячую воду для потребителей, руб/м3</t>
  </si>
  <si>
    <t>Тариф на подключение создаваемых (реконструируемых) объектов недвижимости к системе горячего водоснабжения, руб/м3/час</t>
  </si>
  <si>
    <t>размер расходования чистой прибыли на финансирование мероприятий, предусмотренных инвестиционной программой регулируемой организации по развитию системы горячего водоснабжения (тыс. рублей)</t>
  </si>
  <si>
    <t>Наименование организации</t>
  </si>
  <si>
    <t>ИНН</t>
  </si>
  <si>
    <t>КПП</t>
  </si>
  <si>
    <t>Местонахождение (адрес)</t>
  </si>
  <si>
    <t>Период действия установленного тарифа</t>
  </si>
  <si>
    <t>Атрибуты решения по принятой надбавке к тарифу на горячую воду для потребителей (наименование, дата, номер)</t>
  </si>
  <si>
    <t>Период действия установленной надбавки</t>
  </si>
  <si>
    <t>Атрибуты решения по принятой надбавке к тарифу организаций на горячую воду (наименование, дата, номер)</t>
  </si>
  <si>
    <t>Надбавка к тарифу организаций на горячую воду, руб/м3</t>
  </si>
  <si>
    <t>Отчетный период</t>
  </si>
  <si>
    <t xml:space="preserve">объем приобретения </t>
  </si>
  <si>
    <t>расходы на амортизацию основных производственных средств и аренду имущества, используемого в технологическом процессе</t>
  </si>
  <si>
    <t xml:space="preserve">расходы на оплату труда и отчисления на социальные нужды </t>
  </si>
  <si>
    <t>расходы на оплату труда и отчисления на социальные нужды</t>
  </si>
  <si>
    <t>расходы на ремонт (капитальный и текущий) основных производственных средств</t>
  </si>
  <si>
    <t>расходы на покупаемую тепловую энергию (мощность), используемую для горячего водоснабжения</t>
  </si>
  <si>
    <t>расходы на тепловую энергию, производимую с применением собственных источников и используемую для горячего водоснабжения</t>
  </si>
  <si>
    <t>расходы на покупаемую холодную воду, используемую для горячего водоснабжения</t>
  </si>
  <si>
    <t>расходы на холодную воду, получаемую с применением собственных источников водозабора (скважин) и используемую для горячего водоснабжения</t>
  </si>
  <si>
    <t>расходы на покупаемую электрическую энергию (мощность), потребляемую оборудованием, используемом в технологическом процессе</t>
  </si>
  <si>
    <t>средневзвешенная стоимость 1кВт•ч</t>
  </si>
  <si>
    <t>расходы на оплату труда и отчисления на социальные нужды основного производственного персонала</t>
  </si>
  <si>
    <t>общественные (цеховые) расходы,  в том числе:</t>
  </si>
  <si>
    <t>общехозяйственные (управленческие) расходы, в том числе:</t>
  </si>
  <si>
    <t>Год</t>
  </si>
  <si>
    <t xml:space="preserve">1. Форма заявки на подключение к системе горячего водоснабжения </t>
  </si>
  <si>
    <t>2. Перечень и формы документов, представляемых одновременно с заявкой на подключение к системе горячего водоснабжения</t>
  </si>
  <si>
    <t>3. Описание (со ссылкой на нормативные правовые акты) порядка действий заявителя и регулируемой организации при подаче, приеме, обработке заявки на подключение к системе горячего водоснабжения, принятии решения и уведомлении о принятом решении</t>
  </si>
  <si>
    <t>Наименование службы, ответственной за прием и обработку заявок на подключение к системе горячего водоснабжения</t>
  </si>
  <si>
    <r>
      <t xml:space="preserve">Атрибуты решения по принятому тарифу на подключение создаваемых (реконструируемых) объектов недвижимости к системе горячего водоснабжения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 (наименование, дата, номер)</t>
    </r>
  </si>
  <si>
    <r>
      <t>Атрибуты решения по принятому тарифу на подключение организаций к системе горячего водоснабжения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(наименование, дата, номер)</t>
    </r>
  </si>
  <si>
    <t>Потребность в финансовых средствах на __________год, тыс. руб.</t>
  </si>
  <si>
    <t>Источник финансирования</t>
  </si>
  <si>
    <t>Всего, в том числе</t>
  </si>
  <si>
    <t>1.</t>
  </si>
  <si>
    <t xml:space="preserve">2. </t>
  </si>
  <si>
    <t>и т.д.</t>
  </si>
  <si>
    <t>тыс. руб</t>
  </si>
  <si>
    <t>Наименование мероприятия</t>
  </si>
  <si>
    <t>Утверждено на _________год</t>
  </si>
  <si>
    <t>В течение ________________года</t>
  </si>
  <si>
    <t>Профинансировано</t>
  </si>
  <si>
    <t>Освоено фактически</t>
  </si>
  <si>
    <t>Всего</t>
  </si>
  <si>
    <t xml:space="preserve">1 кв </t>
  </si>
  <si>
    <t>2 кв</t>
  </si>
  <si>
    <t>3 кв</t>
  </si>
  <si>
    <t>4 кв</t>
  </si>
  <si>
    <t>2.</t>
  </si>
  <si>
    <t>1 - раскрывается не позднее 30 дней со дня принятия соответствующего решения об установлении тарифа/надбавки на очередной период регулирования</t>
  </si>
  <si>
    <t>а) Вид деятельности организации (поставка горячей воды, оказание услуг в сфере горячего водоснабжения)</t>
  </si>
  <si>
    <t>б) Выручка (тыс. рублей)</t>
  </si>
  <si>
    <t>в) Себестоимость производимых товаров (оказываемых услуг)  (тыс. рублей)</t>
  </si>
  <si>
    <t>г) Валовая прибыль  от продажи товаров и услуг  (тыс. рублей)</t>
  </si>
  <si>
    <t>д) Чистая прибыли (тыс. рублей), в том числе:</t>
  </si>
  <si>
    <t>е) Изменение стоимости основных фондов (тыс. рублей), в том числе:</t>
  </si>
  <si>
    <t>з) Объем покупаемой  холодной воды , используемой для горячего водоснабжения (тыс. м3)</t>
  </si>
  <si>
    <t>и) Объем холодной воды, получаемой с применением собственных источников водозабора (скважин) и используемой для горячего водоснабжения (тыс.м3)</t>
  </si>
  <si>
    <t>к) Объем покупаемой тепловой энергии (мощности), используемой для горячего водоснабжения (тыс. Гкал (Гкал/ч))</t>
  </si>
  <si>
    <t>л) Объем тепловой энергии, производимой с применением собственных источников и используемой для горячего водоснабжения (тыс. Гкал)</t>
  </si>
  <si>
    <t>м) Объем отпущенной потребителям тепловой энергии (тыс. Гкал)</t>
  </si>
  <si>
    <t>о) Протяженность водопроводных сетей (в однотрубном исчислении) (км)</t>
  </si>
  <si>
    <t>н) Потери воды в сетях  (процентов)</t>
  </si>
  <si>
    <t>п) Среднесписочная численность основного производственного персонала (человек)</t>
  </si>
  <si>
    <t>р) Удельный расход электрической энергии на подачу воды в сеть (тыс. кВт•ч или тыс. м3)</t>
  </si>
  <si>
    <t>1 - все показатели отражаются в части регулируемой деятельности (поставка горячей воды, оказание услуг в сфере горячего водоснабжения)</t>
  </si>
  <si>
    <t>2 - раскрывается регулируемой организацией не позднее 30 дней со дня сдачи годового бухгалтерского баланса в налогивые органы и должна соответствовать годовой бухгалтерской отчетности за отчетный год</t>
  </si>
  <si>
    <t>3 - одновременно с информацией о расходах на ремонт (капитальный и текущий) основных производственных средств и расходов на услуги производственного харектера, выполняемые по договорам с организациями на проведение регламентных работ в рамках технологического процесса, на сайте в сети Интернет публикуется информация об объемах товаров и услуг, их стоимости и способах приобретения у тех организаций, сумма оплаты услуг которых превышает 20% суммы расходов по каждой из указанных статей расходов. При этом указывается информация о поставке товаров и услуг, стоимость которых превышает 20% суммы поставки товаров и услуг каждой из этих организаций</t>
  </si>
  <si>
    <t>4 - раскрывается регулируемыми организациями, выручка от регулируемой деятельности которых превышает 80% совокупной выручки за отчетный год</t>
  </si>
  <si>
    <t>а) Наименование инвестиционной программы</t>
  </si>
  <si>
    <t>б) Цель инвестиционной программы</t>
  </si>
  <si>
    <t>в) Сроки начала и окончания реализации инвестиционной программы</t>
  </si>
  <si>
    <t>г) Потребности в финансовых средствах, необходимых для реализации инвестиционной программы</t>
  </si>
  <si>
    <t>е) Использование инвестиционных средств за _______________год</t>
  </si>
  <si>
    <t>1 -  раскрывается регулируемой организацией не позднее 30 дней со дня сдачи годового бухгалтерского баланса в налогивые органы и должна соответствовать годовой бухгалтерской отчетности за отчетный год</t>
  </si>
  <si>
    <t>1 - раскрывается регулируемой организацией ежеквартально</t>
  </si>
  <si>
    <t>2 - при наличии у регулируемой организации раздельных систем горячего водоснабжения информация о резерве мощности таких систем публикуется в отношении каждой системы горячего водоснабжения.</t>
  </si>
  <si>
    <r>
      <t>Резерв мощности системы горячего водоснабжения</t>
    </r>
    <r>
      <rPr>
        <sz val="11"/>
        <color indexed="8"/>
        <rFont val="Calibri"/>
        <family val="2"/>
        <charset val="204"/>
      </rPr>
      <t>²</t>
    </r>
  </si>
  <si>
    <t>Значения показателей на текущий отчетный период</t>
  </si>
  <si>
    <t>Перебои в снабжении потребителей (часов на потребителя)</t>
  </si>
  <si>
    <t>Продолжительность (бесперебойность) поставки товаров и услуг (час./день)</t>
  </si>
  <si>
    <t>Уровень потерь (%)</t>
  </si>
  <si>
    <t>Обеспеченность потребления товаров и услуг приборами учета (%)</t>
  </si>
  <si>
    <t xml:space="preserve">   Численность населения, пользующихся услугами данной организации (чел.)</t>
  </si>
  <si>
    <t>Удельное водопотребление (куб.м/чел)</t>
  </si>
  <si>
    <r>
      <rPr>
        <vertAlign val="superscript"/>
        <sz val="11"/>
        <color indexed="8"/>
        <rFont val="Calibri"/>
        <family val="2"/>
        <charset val="204"/>
      </rPr>
      <t>1</t>
    </r>
    <r>
      <rPr>
        <sz val="11"/>
        <color theme="1"/>
        <rFont val="Calibri"/>
        <family val="2"/>
        <charset val="204"/>
        <scheme val="minor"/>
      </rPr>
      <t xml:space="preserve"> - в официальных печатных изданиях сведния, указанные в пунктах г-е, публикуются в отношении мероприятий инвестиционной программы, доля расходов на реализацию каждого из которых превышает 5% суммы финансирования инвестиционной программы за отчетный год</t>
    </r>
  </si>
  <si>
    <r>
      <rPr>
        <vertAlign val="superscript"/>
        <sz val="11"/>
        <color indexed="8"/>
        <rFont val="Calibri"/>
        <family val="2"/>
        <charset val="204"/>
      </rPr>
      <t>2</t>
    </r>
    <r>
      <rPr>
        <sz val="11"/>
        <color theme="1"/>
        <rFont val="Calibri"/>
        <family val="2"/>
        <charset val="204"/>
        <scheme val="minor"/>
      </rPr>
      <t xml:space="preserve"> - раскрывается регулируемой организацией не позднее 30 дней со дня сдачи годового бухгалтерского баланса в налогивые органы и должна соответствовать годовой бухгалтерской отчетности за отчетный год</t>
    </r>
  </si>
  <si>
    <r>
      <rPr>
        <vertAlign val="superscript"/>
        <sz val="11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 xml:space="preserve"> - заполняется организацией в соответствии с инвестиционной программой</t>
    </r>
  </si>
  <si>
    <r>
      <t>Наименование мероприятия</t>
    </r>
    <r>
      <rPr>
        <vertAlign val="superscript"/>
        <sz val="11"/>
        <color indexed="8"/>
        <rFont val="Calibri"/>
        <family val="2"/>
        <charset val="204"/>
      </rPr>
      <t>3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</si>
  <si>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Значения показателей на предыдущий отчетный период</t>
  </si>
  <si>
    <t>Количество аварий на 1 км сетей ГВС, ед.</t>
  </si>
  <si>
    <t>Ожидаемые значения после реализации мероприятия</t>
  </si>
  <si>
    <t>Производительность труда на 1 человека, тыс. руб./чел.</t>
  </si>
  <si>
    <t>Расход электороэнергии на производство и поставку 1 куб.м. горячей воды, кВт*ч/куб.м.</t>
  </si>
  <si>
    <t>Расход топлива на 1 куб.м., т.у.т./куб.м.</t>
  </si>
  <si>
    <t>Расход тепловой энергии на 1 куб.м., Гкал/куб.м.</t>
  </si>
  <si>
    <t>Доля потребителей в жилых домах, обеспеченных доступом к коммунальной инфраструктуре (%)</t>
  </si>
  <si>
    <t>Срок окупаемости, лет</t>
  </si>
  <si>
    <t>Другие показатели, предусмотренные инвестиционной программой</t>
  </si>
  <si>
    <t>д) Показатели эффективности реализации инвестиционной программы</t>
  </si>
  <si>
    <t>расходы на услуги производственного характера, выполняемые по договорам с организациями на проведение регламентных работ в рамках технологическог опроцесса³</t>
  </si>
  <si>
    <t>ж) Сведения об источнике публикации годовой бухгалтерской отчетности, включая бухгалтерский баланс и приложения к нему⁴</t>
  </si>
  <si>
    <t>Форма ГВС 1.2.</t>
  </si>
  <si>
    <t>Форма ГВС 1.1.</t>
  </si>
  <si>
    <t>Форма ГВС 1. Информация о тарифах на товары и услуги в сфере горячего водоснабжения и надбавках к тарифам в сфере горячего водоснабжения</t>
  </si>
  <si>
    <r>
      <t>Форма ГВС 1.1. Информация о тарифе на горячую воду и надбавках к тарифам на горячую воду</t>
    </r>
    <r>
      <rPr>
        <b/>
        <sz val="12"/>
        <color indexed="8"/>
        <rFont val="Calibri"/>
        <family val="2"/>
        <charset val="204"/>
      </rPr>
      <t>¹¯²</t>
    </r>
  </si>
  <si>
    <t>2 - одновременно с указанной информацией на сайте в сети Интернет публикуются сведения пунктов а-д, з-р Формы ГВС 2 и пунктов б-д Формы ГВС 4 , которые были учтены органом исполнительной власти субъекта Российской Федерации (органом местного самоуправления) при установлении тарифов и надбавок к тарифам на очередной период регулирования</t>
  </si>
  <si>
    <t>Форма ГВС 1.2. Информация о тарифах на подключение к системе горячего водоснабжения¹¯²</t>
  </si>
  <si>
    <t>Форма ГВС 2. Информация об  основных показателях финансово-хозяйственной деятельности  организации¹¯²</t>
  </si>
  <si>
    <r>
      <t>Форма ГВС 3. Информация об основных потребительских характеристиках регулируемых товаров и услуг регулируемых организаций и их соответствии государственным и иным утвержденным стандартам качества за ________________год</t>
    </r>
    <r>
      <rPr>
        <b/>
        <sz val="12"/>
        <color indexed="8"/>
        <rFont val="Calibri"/>
        <family val="2"/>
        <charset val="204"/>
      </rPr>
      <t>¹</t>
    </r>
  </si>
  <si>
    <t>Форма ГВС 4. Информация об инвестиционных программах и отчетах об их реализации¹⁻²</t>
  </si>
  <si>
    <r>
      <t>Форма ГВС 5. Информация о наличии (отсутствии) технической возможности доступа к регулируемым товарам и услугам регулируемых организаций, а также о регистрации и ходе реализации заявок на подключение к системе горячего водоснабжения</t>
    </r>
    <r>
      <rPr>
        <b/>
        <sz val="12"/>
        <color indexed="8"/>
        <rFont val="Calibri"/>
        <family val="2"/>
        <charset val="204"/>
      </rPr>
      <t>¹</t>
    </r>
  </si>
  <si>
    <t>Форма ГВС 6. Условия публичных договоров поставок товаров, оказания услуг в сфере горячего водоснабжения, в том числе договоров на подключение к системе горячего водоснабжения (ссылка на источник публикации)¹</t>
  </si>
  <si>
    <t>Форма ГВС 7. Информация о порядке выполнения технологических, технических и других мероприятий, связанных с подключением к системе горячего водоснабжения</t>
  </si>
  <si>
    <t>Перечисленные сведения предоставляются организацией в кажестве приложений к Форме ГВС 7 настоящего документа или указывается ссылка на их публикацию в сети Интернет</t>
  </si>
  <si>
    <r>
      <t>Наименование показателей</t>
    </r>
    <r>
      <rPr>
        <b/>
        <sz val="11"/>
        <rFont val="Arial"/>
        <family val="2"/>
        <charset val="204"/>
      </rPr>
      <t>*</t>
    </r>
  </si>
  <si>
    <r>
      <t>Наименование мероприятия</t>
    </r>
    <r>
      <rPr>
        <b/>
        <vertAlign val="superscript"/>
        <sz val="11"/>
        <rFont val="Arial"/>
        <family val="2"/>
        <charset val="204"/>
      </rPr>
      <t>**</t>
    </r>
  </si>
  <si>
    <r>
      <t xml:space="preserve">
</t>
    </r>
    <r>
      <rPr>
        <vertAlign val="superscript"/>
        <sz val="11"/>
        <color indexed="8"/>
        <rFont val="Calibri"/>
        <family val="2"/>
        <charset val="204"/>
      </rPr>
      <t/>
    </r>
  </si>
  <si>
    <r>
      <t xml:space="preserve">
</t>
    </r>
    <r>
      <rPr>
        <vertAlign val="superscript"/>
        <sz val="11"/>
        <color indexed="8"/>
        <rFont val="Arial"/>
        <family val="2"/>
        <charset val="204"/>
      </rPr>
      <t>*</t>
    </r>
    <r>
      <rPr>
        <sz val="11"/>
        <color indexed="8"/>
        <rFont val="Calibri"/>
        <family val="2"/>
        <charset val="204"/>
      </rPr>
      <t xml:space="preserve">- данный перечень показателей не является исчерпывающим и может быть дополнен показателями, определенными в инвестиционной программе организации коммунального комплекса
</t>
    </r>
    <r>
      <rPr>
        <vertAlign val="superscript"/>
        <sz val="11"/>
        <color indexed="8"/>
        <rFont val="Arial"/>
        <family val="2"/>
        <charset val="204"/>
      </rPr>
      <t>**</t>
    </r>
    <r>
      <rPr>
        <vertAlign val="superscript"/>
        <sz val="11"/>
        <color indexed="8"/>
        <rFont val="Calibri"/>
        <family val="2"/>
        <charset val="204"/>
      </rPr>
      <t xml:space="preserve"> </t>
    </r>
    <r>
      <rPr>
        <sz val="11"/>
        <color indexed="8"/>
        <rFont val="Calibri"/>
        <family val="2"/>
        <charset val="204"/>
      </rPr>
      <t>- показатели заполняются в разбивке по мероприятиям,  наименование мероприятий и их перечень вводится организацией в соответствии с инвестиционной программой</t>
    </r>
  </si>
  <si>
    <t>ООО "Энергонефть Томск"</t>
  </si>
  <si>
    <t>636785, Томская область, г.Стрежевой, ул.Строителей 95.</t>
  </si>
  <si>
    <t>Приказ № 47/832 от 17.12.2013 г. (питьевая вода), Приказ № 47/892 от 17.12.2013 г.(по теплу)</t>
  </si>
  <si>
    <t>Департамент тарифного регулирования Томской области</t>
  </si>
  <si>
    <t>с 01.01.2014 г. по 31.12.2014 г.</t>
  </si>
  <si>
    <t>www.rec.tomsk.gov.ru</t>
  </si>
  <si>
    <t>Срок действия принятого тарифа</t>
  </si>
  <si>
    <t>с 01.01.2014г. по 30.06.2014г.</t>
  </si>
  <si>
    <t>с 01.07.2014г. по 31.12.2014г.</t>
  </si>
  <si>
    <t>Подключение к системе горячего водоснабжения не осуществляется</t>
  </si>
  <si>
    <t>компонент на тепловую энергию</t>
  </si>
  <si>
    <t>компонент на питьевую воду</t>
  </si>
  <si>
    <t>не публикуется, выручка от регулируемой деятельности  менее 80% совокупной выручки за отчетный год (менее 15%).</t>
  </si>
  <si>
    <t>соответствует</t>
  </si>
  <si>
    <t>Не осуществляется</t>
  </si>
  <si>
    <t>Подключение к централизованной системе горячего водоснабжения и регистрация заявок на подключение не осуществляется.</t>
  </si>
  <si>
    <t>-</t>
  </si>
  <si>
    <t>план 2014 год</t>
  </si>
  <si>
    <t xml:space="preserve">Отдельным приложением "Типовой договор на оказание услуг по  водоотведению" . </t>
  </si>
  <si>
    <t xml:space="preserve">Сведения о правовых актах, регламентирующих правила закупки (положение о закупках) в регулируемой организации </t>
  </si>
  <si>
    <t>Положение и приказ о вводе в действие Положения</t>
  </si>
  <si>
    <t xml:space="preserve">Место размещения положения о закупках организации </t>
  </si>
  <si>
    <t xml:space="preserve">Адрес официального сайта: www.zakupki.gov.ru
Адрес сайта заказчика: www.zakupki.rosneft.ru </t>
  </si>
  <si>
    <t>Планирование конкурсных процедур</t>
  </si>
  <si>
    <t>Годовой план проведения работ по выбору поставщиков работ, услуг ООО Энергонефть Томск на 2014 год</t>
  </si>
  <si>
    <t>Сведения о  результатах проведения закупочных процедур</t>
  </si>
  <si>
    <t>по истечении сроков проведения</t>
  </si>
  <si>
    <t>ФИО руководителя регулируемой организации</t>
  </si>
  <si>
    <t>В.А. Мажурин</t>
  </si>
  <si>
    <t>1027001619369 от 22.10.2002 года, Постановление Главы Администрации г.Стрежевого Томской области от 19.02.2001г. №72</t>
  </si>
  <si>
    <t>Почтовый адрес</t>
  </si>
  <si>
    <t>636785, Российская Федерация, Томская область, г.Стрежевой, ул.Строителей 95</t>
  </si>
  <si>
    <t>Адрес фактического местонахождения органов управления регулируемой организации</t>
  </si>
  <si>
    <t>Российская Федерация, г.Москва, ул. Малая Калужская, д. 15, стр. 28</t>
  </si>
  <si>
    <t>Контактные телефоны</t>
  </si>
  <si>
    <t>(38259)  6-30-04</t>
  </si>
  <si>
    <t>Официальный сайт</t>
  </si>
  <si>
    <t xml:space="preserve">http://www.energoneft-tomsk.ru </t>
  </si>
  <si>
    <t>Адрес электронной почты</t>
  </si>
  <si>
    <t>ent_secr@energoneft-t.ru</t>
  </si>
  <si>
    <t>Режим работы</t>
  </si>
  <si>
    <t>8.00 - 13.30; 14.00 - 17.15</t>
  </si>
  <si>
    <t>Вид регулируемой деятельности</t>
  </si>
  <si>
    <t>Протяженность водопроводных сетей ( в однотрубном исчислении, км.)</t>
  </si>
  <si>
    <t xml:space="preserve">оказание услуг в сфере горячего водоснабжения </t>
  </si>
  <si>
    <t>Количество центральных тепловых пунктов (штук)</t>
  </si>
  <si>
    <t>Форма 2.11. Информация об условиях, на которых осуществляется поставка регулируемых товаров и (или) оказание регулируемых услуг</t>
  </si>
  <si>
    <t>Сведения об условиях публичных договоров поставок регулируемых товаров, оказания регулируемых услуг, в том числе договоров о подключении к централизованной системе холодного водоснабжения</t>
  </si>
  <si>
    <t xml:space="preserve">   Отдельным приложением "Типовой договор на отпуск воды" . </t>
  </si>
  <si>
    <t>Наименование показателей</t>
  </si>
  <si>
    <t>Информация по питьевой воде</t>
  </si>
  <si>
    <t>Предлагаемый метод регулирования</t>
  </si>
  <si>
    <t>Метод экономически обоснованных расходов</t>
  </si>
  <si>
    <t>Расчетная величина тарифов, руб.</t>
  </si>
  <si>
    <t>Период действия тарифов</t>
  </si>
  <si>
    <t>Сведения о долгосрочных параметрах регулирования (в случае если их установление предусмотрено выбранным методом регулирования)</t>
  </si>
  <si>
    <t>Сведения о необходимой валовой выручке на соответствующий период, тыс.руб.</t>
  </si>
  <si>
    <t>Размер недополученных доходов регулируемой организацией (при их наличии), исчисленный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15.05.2013), тыс.руб.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</si>
  <si>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определенном в соответствии с основами ценообразования в сфере водоснабжения и водоотведения, утвержденными постановлением Правительства Российской Федерации от 13 мая 2013 № 406 (Официальный интернет-портал правовой информации http://www.pravo.gov.ru, 15.05.2013), тыс.руб.</t>
  </si>
  <si>
    <t>Информация о тепловой энергии</t>
  </si>
  <si>
    <t>Годовой объем отпущенной потребителям воды/ тепловой энергии (тыс. м3/ Гкал.)</t>
  </si>
  <si>
    <t>Форма ГВС 9. Информация о предложении регулируемой организации
об установлении тарифов в сфере горячего водоснабжения на очередной период регулирования</t>
  </si>
  <si>
    <t>Форма ГВС 8.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</si>
  <si>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>Наименование органа регулирования, принявшего решение об утверждении тарифа на горячую воду (горячее водоснабжение)</t>
  </si>
  <si>
    <t>Реквизиты (дата, номер) решения об утверждении тарифа на горячую воду (горячее водоснабжение)</t>
  </si>
  <si>
    <t xml:space="preserve">Источник официального опубликования решения об установлении тарифа на горячую воду (горячее водоснабжение) </t>
  </si>
  <si>
    <t>Форма 1.2. Информация о тарифах на горячую воду (горячее водоснабжение)</t>
  </si>
  <si>
    <t>Форма. 1.3. Информация о тарифах на транспортировку горячей воды</t>
  </si>
  <si>
    <t>Наименование органа регулирования, принявшего решение об утверждении тарифа на транспортировку горячей воды</t>
  </si>
  <si>
    <t>Реквизиты (дата, номер) решения об утверждении тарифа на транспортировку горячей воды</t>
  </si>
  <si>
    <t>Величина установленного тарифа на транспортировку горячей воды</t>
  </si>
  <si>
    <t>Срок действия установленного тарифа на транспортировку горячей воды</t>
  </si>
  <si>
    <t>Источник официального опубликования решения об установлении тарифа на транспортировку горячей воды</t>
  </si>
  <si>
    <t>Форма 1.4. Информация о</t>
  </si>
  <si>
    <t>тарифах на подключение к централизованной системе</t>
  </si>
  <si>
    <t>горячего водоснабжения</t>
  </si>
  <si>
    <t xml:space="preserve">Наименование органа регулирования, принявшего решение об утверждении тарифа  на подключение к централизованной системе горячего водоснабжения </t>
  </si>
  <si>
    <t>Реквизиты (дата, номер) решения об утверждении тарифа на подключение к централизованной системе горячего водоснабжения</t>
  </si>
  <si>
    <t>Величина установленного тарифа на подключение к централизованной системе горячего водоснабжения</t>
  </si>
  <si>
    <t>Срок действия установленного тарифа на подключение к централизованной системе горячего водоснабжения</t>
  </si>
  <si>
    <t>Источник официального опубликования решения об утверждении тарифа на подключение к централизованной системе горячего водоснабжения</t>
  </si>
  <si>
    <t>Форма 1.6. Информация об основных потребительских характеристиках регулируемых товаров и услуг регулируемых организаций и их соответствии установленным требованиям</t>
  </si>
  <si>
    <t xml:space="preserve">Количество  аварий  на  системах  горячего водоснабжения (единиц на километр)              </t>
  </si>
  <si>
    <t xml:space="preserve">Количество часов (суммарно за  календарный год), превышающих допустимую продолжительность перерыва подачи  горячей воды                                      </t>
  </si>
  <si>
    <t xml:space="preserve">Доля потребителей, затронутых ограничениями подачи горячей воды         </t>
  </si>
  <si>
    <t xml:space="preserve">Количество часов (суммарно за  календарный год) отклонения от нормативной температуры горячей воды в точке разбора              </t>
  </si>
  <si>
    <t xml:space="preserve">Соответствие  состава  и  свойств  горячей воды  установленным  санитарным  нормам  и правилам                                  </t>
  </si>
  <si>
    <t>Доля исполненных в срок договоров о подключении (процент общего количества заключенных договоров о подключении)</t>
  </si>
  <si>
    <t>Средняя продолжительность рассмотрения заявлений о подключении (дней)</t>
  </si>
  <si>
    <t>Форма 1.7. Информация об инвестиционных</t>
  </si>
  <si>
    <t>программах регулируемой организации  и отчетах об их реализации</t>
  </si>
  <si>
    <t xml:space="preserve">Наименование инвестиционной программы  </t>
  </si>
  <si>
    <t xml:space="preserve">Дата утверждения инвестиционной программы          </t>
  </si>
  <si>
    <t xml:space="preserve">Цели инвестиционной программы                  </t>
  </si>
  <si>
    <t>Наименование органа исполнительной власти субъекта Российской Федерации, утвердившего инвестиционную программу</t>
  </si>
  <si>
    <t>Наименование органа местного самоуправления, согласовавшего инвестиционную программу</t>
  </si>
  <si>
    <t>Сроки начала и окончания реализации инвестиционной программы</t>
  </si>
  <si>
    <t>Потребности в финансовых средствах, необходимых</t>
  </si>
  <si>
    <t>для реализации инвестиционной программы</t>
  </si>
  <si>
    <t xml:space="preserve">Потребность в   </t>
  </si>
  <si>
    <t>финансовых средствах</t>
  </si>
  <si>
    <t xml:space="preserve"> на __________ год, тыс. руб.</t>
  </si>
  <si>
    <t xml:space="preserve">Источник    </t>
  </si>
  <si>
    <t>финансирования</t>
  </si>
  <si>
    <t>Показатели эффективности реализации инвестиционной программы</t>
  </si>
  <si>
    <t xml:space="preserve">Наименование показателей   </t>
  </si>
  <si>
    <t>Плановые значения целевых показателей инвестиционной программы</t>
  </si>
  <si>
    <t>Фактические значения целевых показателей инвестиционной программы</t>
  </si>
  <si>
    <t>Информация об использовании инвестиционных средств за отчетный год</t>
  </si>
  <si>
    <t>Квартал</t>
  </si>
  <si>
    <t>Наименование</t>
  </si>
  <si>
    <t>мероприятия</t>
  </si>
  <si>
    <t>Сведения об использовании инвестиционных средств за отчетный год,</t>
  </si>
  <si>
    <t>тыс. руб.</t>
  </si>
  <si>
    <t>Источник финансирования инвестиционной программы</t>
  </si>
  <si>
    <t>Внесение изменений в инвестиционную программу</t>
  </si>
  <si>
    <t>Дата внесения изменений</t>
  </si>
  <si>
    <t>Внесенные изменения</t>
  </si>
  <si>
    <t>Форма 1.8. Информация о наличии (отсутствии) технической возможности подключения к централизованной системе горячего водоснабжения, а также о регистрации и ходе реализации заявок о подключении к централизованной системе горячего водоснабжения</t>
  </si>
  <si>
    <t>Количество поданных  заявок о подключении к  централизованной системе  горячего водоснабжения  в течение квартала</t>
  </si>
  <si>
    <t>Количество    исполненных  заявок о подключении к централизованной системе горячего водоснабжения течение квартала</t>
  </si>
  <si>
    <t>Количество заявок о подключении к централизованной системе горячего водоснабжения, по которым принято</t>
  </si>
  <si>
    <t xml:space="preserve">решение об отказе в подключении (с указанием причин) в течение квартала           </t>
  </si>
  <si>
    <t xml:space="preserve">Резерв    мощности    централизованной системы горячего водоснабжения в течение квартала </t>
  </si>
  <si>
    <t>Форма 1.9. Информация об условиях, на которых осуществляется поставка регулируемых товаров и (или) оказание регулируемых услуг</t>
  </si>
  <si>
    <t>Сведения об условиях публичных договоров поставок регулируемых товаров, оказания регулируемых услуг, в том числе договоров о подключении к централизованной системе горячего водоснабжения</t>
  </si>
  <si>
    <t>Форма 1.10. Информация о порядке выполнения технологических, технических и других мероприятий, связанных с подключением к централизованной системе горячего водоснабжения</t>
  </si>
  <si>
    <t>Форма заявки о подключении к централизованной системе горячего водоснабжения</t>
  </si>
  <si>
    <t>Перечень документов, представляемых одновременно с заявкой о подключении к централизованной системе горячего водоснабжения</t>
  </si>
  <si>
    <t>Реквизиты нормативного правового акта, регламентирующего порядок действий заявителя и регулируемой организации при подаче, приеме, обработке заявки о подключении к централизованной системе горячего водоснабжения, принятии решения и уведомлении о принятом решении</t>
  </si>
  <si>
    <t>Телефоны и адреса службы, ответственной за прием и обработку заявок о подключении к централизованной системе горячего водоснабжения</t>
  </si>
  <si>
    <t>Форма 1.11.  Информация о способах приобретения, стоимости и объемах товаров, необходимых для производства регулируемых товаров и (или) оказания регулируемых услуг регулируемой организацией</t>
  </si>
  <si>
    <t xml:space="preserve">Сведения о правовых актах, регламентирующих правила закупки (положение о закупках) в регулируемой организации                      </t>
  </si>
  <si>
    <t>Место размещения положения о закупках регулируемой организации</t>
  </si>
  <si>
    <t>Планирование конкурсных процедур и результаты их проведения</t>
  </si>
  <si>
    <t>Форма 1.12. Информация о предложении регулируемой организации об установлении тарифов в сфере горячего водоснабжения на очередной период регулирования</t>
  </si>
  <si>
    <t>в т.ч.</t>
  </si>
  <si>
    <t>компонент на холодную воду руб./куб.м.</t>
  </si>
  <si>
    <t>компонент на тепловую энергию руб./Гкал</t>
  </si>
  <si>
    <t>не утверждалась</t>
  </si>
  <si>
    <t>Информация по тепловой энергии</t>
  </si>
  <si>
    <t>Форма 1.1. 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</si>
  <si>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</si>
  <si>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госрегистрации в качестве юридического лица.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</si>
</sst>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0"/>
      <name val="Arial Cyr"/>
    </font>
    <font>
      <vertAlign val="superscript"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11"/>
      <name val="Calibri"/>
      <family val="2"/>
      <charset val="204"/>
    </font>
    <font>
      <b/>
      <sz val="11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0" fillId="0" borderId="0"/>
    <xf numFmtId="0" fontId="21" fillId="0" borderId="0"/>
    <xf numFmtId="0" fontId="3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5">
    <xf numFmtId="0" fontId="0" fillId="0" borderId="0" xfId="0"/>
    <xf numFmtId="0" fontId="0" fillId="0" borderId="0" xfId="0" applyAlignment="1">
      <alignment vertical="top"/>
    </xf>
    <xf numFmtId="0" fontId="5" fillId="0" borderId="0" xfId="0" applyFont="1" applyBorder="1"/>
    <xf numFmtId="0" fontId="0" fillId="0" borderId="1" xfId="0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5" fillId="0" borderId="2" xfId="0" applyFont="1" applyFill="1" applyBorder="1" applyAlignment="1">
      <alignment vertical="top"/>
    </xf>
    <xf numFmtId="0" fontId="5" fillId="0" borderId="2" xfId="0" applyFont="1" applyFill="1" applyBorder="1" applyAlignment="1"/>
    <xf numFmtId="0" fontId="5" fillId="0" borderId="1" xfId="0" applyFont="1" applyFill="1" applyBorder="1" applyAlignment="1">
      <alignment vertical="top"/>
    </xf>
    <xf numFmtId="0" fontId="0" fillId="0" borderId="1" xfId="0" applyFill="1" applyBorder="1"/>
    <xf numFmtId="0" fontId="5" fillId="0" borderId="2" xfId="0" applyFont="1" applyFill="1" applyBorder="1" applyAlignment="1">
      <alignment vertical="top" wrapText="1"/>
    </xf>
    <xf numFmtId="0" fontId="0" fillId="0" borderId="2" xfId="0" applyFill="1" applyBorder="1"/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/>
    </xf>
    <xf numFmtId="0" fontId="0" fillId="0" borderId="3" xfId="0" applyFill="1" applyBorder="1"/>
    <xf numFmtId="0" fontId="0" fillId="0" borderId="4" xfId="0" applyFill="1" applyBorder="1"/>
    <xf numFmtId="0" fontId="0" fillId="0" borderId="0" xfId="0" applyFill="1"/>
    <xf numFmtId="0" fontId="0" fillId="0" borderId="4" xfId="0" applyFill="1" applyBorder="1" applyAlignment="1">
      <alignment vertical="top" wrapText="1"/>
    </xf>
    <xf numFmtId="0" fontId="0" fillId="0" borderId="4" xfId="0" applyFill="1" applyBorder="1" applyAlignment="1">
      <alignment vertical="center" wrapText="1"/>
    </xf>
    <xf numFmtId="0" fontId="10" fillId="2" borderId="1" xfId="0" applyFont="1" applyFill="1" applyBorder="1"/>
    <xf numFmtId="0" fontId="11" fillId="2" borderId="1" xfId="0" applyFont="1" applyFill="1" applyBorder="1"/>
    <xf numFmtId="0" fontId="11" fillId="0" borderId="0" xfId="0" applyFont="1" applyAlignment="1">
      <alignment vertical="top"/>
    </xf>
    <xf numFmtId="0" fontId="11" fillId="0" borderId="0" xfId="0" applyFont="1"/>
    <xf numFmtId="0" fontId="10" fillId="3" borderId="4" xfId="0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center" vertical="center"/>
    </xf>
    <xf numFmtId="0" fontId="11" fillId="4" borderId="4" xfId="0" applyFont="1" applyFill="1" applyBorder="1" applyAlignment="1">
      <alignment vertical="top" wrapText="1"/>
    </xf>
    <xf numFmtId="0" fontId="11" fillId="5" borderId="4" xfId="0" applyFont="1" applyFill="1" applyBorder="1"/>
    <xf numFmtId="0" fontId="11" fillId="4" borderId="5" xfId="0" applyFont="1" applyFill="1" applyBorder="1" applyAlignment="1">
      <alignment vertical="top" wrapText="1"/>
    </xf>
    <xf numFmtId="0" fontId="11" fillId="4" borderId="6" xfId="0" applyFont="1" applyFill="1" applyBorder="1" applyAlignment="1">
      <alignment vertical="top" wrapText="1"/>
    </xf>
    <xf numFmtId="0" fontId="11" fillId="5" borderId="7" xfId="0" applyFont="1" applyFill="1" applyBorder="1"/>
    <xf numFmtId="0" fontId="11" fillId="4" borderId="8" xfId="0" applyFont="1" applyFill="1" applyBorder="1" applyAlignment="1">
      <alignment horizontal="left" vertical="top" wrapText="1" indent="3"/>
    </xf>
    <xf numFmtId="0" fontId="11" fillId="4" borderId="8" xfId="0" applyFont="1" applyFill="1" applyBorder="1" applyAlignment="1">
      <alignment horizontal="left" vertical="top" wrapText="1" indent="6"/>
    </xf>
    <xf numFmtId="0" fontId="11" fillId="4" borderId="8" xfId="0" applyFont="1" applyFill="1" applyBorder="1" applyAlignment="1">
      <alignment horizontal="left" vertical="top" indent="3"/>
    </xf>
    <xf numFmtId="0" fontId="11" fillId="4" borderId="9" xfId="0" applyFont="1" applyFill="1" applyBorder="1" applyAlignment="1">
      <alignment horizontal="left" vertical="top" wrapText="1" indent="3"/>
    </xf>
    <xf numFmtId="0" fontId="11" fillId="5" borderId="10" xfId="0" applyFont="1" applyFill="1" applyBorder="1"/>
    <xf numFmtId="0" fontId="11" fillId="4" borderId="11" xfId="0" applyFont="1" applyFill="1" applyBorder="1" applyAlignment="1">
      <alignment vertical="top" wrapText="1"/>
    </xf>
    <xf numFmtId="0" fontId="11" fillId="4" borderId="12" xfId="0" applyFont="1" applyFill="1" applyBorder="1" applyAlignment="1">
      <alignment horizontal="left" vertical="top" wrapText="1" indent="9"/>
    </xf>
    <xf numFmtId="0" fontId="11" fillId="5" borderId="13" xfId="0" applyFont="1" applyFill="1" applyBorder="1"/>
    <xf numFmtId="0" fontId="11" fillId="4" borderId="9" xfId="0" applyFont="1" applyFill="1" applyBorder="1" applyAlignment="1">
      <alignment horizontal="left" vertical="top" wrapText="1" indent="9"/>
    </xf>
    <xf numFmtId="0" fontId="5" fillId="0" borderId="1" xfId="0" applyFont="1" applyFill="1" applyBorder="1"/>
    <xf numFmtId="0" fontId="0" fillId="0" borderId="0" xfId="0" applyFill="1" applyAlignment="1">
      <alignment vertical="top"/>
    </xf>
    <xf numFmtId="0" fontId="5" fillId="0" borderId="4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wrapText="1"/>
    </xf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12" fillId="0" borderId="20" xfId="6" applyFont="1" applyFill="1" applyBorder="1" applyAlignment="1" applyProtection="1">
      <alignment horizontal="left" wrapText="1"/>
    </xf>
    <xf numFmtId="2" fontId="6" fillId="0" borderId="21" xfId="6" applyNumberFormat="1" applyFont="1" applyFill="1" applyBorder="1" applyAlignment="1" applyProtection="1">
      <alignment horizontal="center"/>
    </xf>
    <xf numFmtId="2" fontId="6" fillId="0" borderId="22" xfId="6" applyNumberFormat="1" applyFont="1" applyFill="1" applyBorder="1" applyAlignment="1" applyProtection="1">
      <alignment horizontal="center"/>
    </xf>
    <xf numFmtId="2" fontId="6" fillId="0" borderId="23" xfId="6" applyNumberFormat="1" applyFont="1" applyFill="1" applyBorder="1" applyAlignment="1" applyProtection="1">
      <alignment horizontal="center"/>
    </xf>
    <xf numFmtId="0" fontId="12" fillId="0" borderId="24" xfId="6" applyFont="1" applyFill="1" applyBorder="1" applyAlignment="1" applyProtection="1">
      <alignment horizontal="left" wrapText="1"/>
    </xf>
    <xf numFmtId="2" fontId="6" fillId="0" borderId="25" xfId="6" applyNumberFormat="1" applyFont="1" applyFill="1" applyBorder="1" applyAlignment="1" applyProtection="1">
      <alignment horizontal="center"/>
    </xf>
    <xf numFmtId="2" fontId="6" fillId="0" borderId="1" xfId="6" applyNumberFormat="1" applyFont="1" applyFill="1" applyBorder="1" applyAlignment="1" applyProtection="1">
      <alignment horizontal="center"/>
    </xf>
    <xf numFmtId="2" fontId="6" fillId="0" borderId="26" xfId="6" applyNumberFormat="1" applyFont="1" applyFill="1" applyBorder="1" applyAlignment="1" applyProtection="1">
      <alignment horizontal="center"/>
    </xf>
    <xf numFmtId="0" fontId="12" fillId="0" borderId="20" xfId="6" applyFont="1" applyFill="1" applyBorder="1" applyAlignment="1" applyProtection="1">
      <alignment wrapText="1"/>
    </xf>
    <xf numFmtId="0" fontId="12" fillId="0" borderId="8" xfId="6" applyFont="1" applyFill="1" applyBorder="1" applyAlignment="1" applyProtection="1">
      <alignment horizontal="left" wrapText="1"/>
    </xf>
    <xf numFmtId="0" fontId="6" fillId="0" borderId="20" xfId="6" applyFont="1" applyFill="1" applyBorder="1" applyAlignment="1" applyProtection="1">
      <alignment wrapText="1"/>
    </xf>
    <xf numFmtId="3" fontId="6" fillId="0" borderId="25" xfId="6" applyNumberFormat="1" applyFont="1" applyFill="1" applyBorder="1" applyAlignment="1" applyProtection="1">
      <alignment horizontal="center" wrapText="1"/>
      <protection locked="0"/>
    </xf>
    <xf numFmtId="4" fontId="6" fillId="0" borderId="1" xfId="6" applyNumberFormat="1" applyFont="1" applyFill="1" applyBorder="1" applyAlignment="1" applyProtection="1">
      <alignment horizontal="center" wrapText="1"/>
      <protection locked="0"/>
    </xf>
    <xf numFmtId="0" fontId="13" fillId="0" borderId="26" xfId="0" applyFont="1" applyFill="1" applyBorder="1" applyAlignment="1">
      <alignment horizontal="center"/>
    </xf>
    <xf numFmtId="0" fontId="14" fillId="0" borderId="8" xfId="6" applyFont="1" applyFill="1" applyBorder="1" applyAlignment="1" applyProtection="1">
      <alignment horizontal="left" wrapText="1"/>
    </xf>
    <xf numFmtId="3" fontId="6" fillId="0" borderId="27" xfId="6" applyNumberFormat="1" applyFont="1" applyFill="1" applyBorder="1" applyAlignment="1" applyProtection="1">
      <alignment horizontal="center" wrapText="1"/>
      <protection locked="0"/>
    </xf>
    <xf numFmtId="4" fontId="6" fillId="0" borderId="28" xfId="6" applyNumberFormat="1" applyFont="1" applyFill="1" applyBorder="1" applyAlignment="1" applyProtection="1">
      <alignment horizontal="center" wrapText="1"/>
      <protection locked="0"/>
    </xf>
    <xf numFmtId="0" fontId="13" fillId="0" borderId="29" xfId="0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Fill="1" applyBorder="1"/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15" xfId="0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2" xfId="0" applyFill="1" applyBorder="1"/>
    <xf numFmtId="0" fontId="0" fillId="0" borderId="33" xfId="0" applyFill="1" applyBorder="1"/>
    <xf numFmtId="0" fontId="0" fillId="0" borderId="20" xfId="0" applyFill="1" applyBorder="1"/>
    <xf numFmtId="0" fontId="5" fillId="0" borderId="1" xfId="0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vertical="top" wrapText="1"/>
    </xf>
    <xf numFmtId="0" fontId="0" fillId="0" borderId="1" xfId="0" applyFill="1" applyBorder="1" applyAlignment="1">
      <alignment vertical="center"/>
    </xf>
    <xf numFmtId="43" fontId="0" fillId="0" borderId="0" xfId="0" applyNumberFormat="1"/>
    <xf numFmtId="0" fontId="5" fillId="0" borderId="7" xfId="0" applyFont="1" applyFill="1" applyBorder="1" applyAlignment="1">
      <alignment vertical="top"/>
    </xf>
    <xf numFmtId="0" fontId="5" fillId="0" borderId="34" xfId="0" applyFont="1" applyFill="1" applyBorder="1" applyAlignment="1">
      <alignment vertical="top"/>
    </xf>
    <xf numFmtId="0" fontId="5" fillId="0" borderId="35" xfId="0" applyFont="1" applyFill="1" applyBorder="1" applyAlignment="1">
      <alignment vertical="top"/>
    </xf>
    <xf numFmtId="0" fontId="5" fillId="0" borderId="7" xfId="0" applyFont="1" applyFill="1" applyBorder="1" applyAlignment="1">
      <alignment vertical="top" wrapText="1"/>
    </xf>
    <xf numFmtId="0" fontId="5" fillId="0" borderId="34" xfId="0" applyFont="1" applyFill="1" applyBorder="1" applyAlignment="1">
      <alignment horizontal="left" vertical="top" wrapText="1"/>
    </xf>
    <xf numFmtId="0" fontId="5" fillId="0" borderId="34" xfId="0" applyFont="1" applyFill="1" applyBorder="1" applyAlignment="1">
      <alignment vertical="top" wrapText="1"/>
    </xf>
    <xf numFmtId="0" fontId="5" fillId="0" borderId="10" xfId="0" applyFont="1" applyFill="1" applyBorder="1" applyAlignment="1">
      <alignment vertical="top"/>
    </xf>
    <xf numFmtId="0" fontId="0" fillId="0" borderId="36" xfId="0" applyFill="1" applyBorder="1" applyAlignment="1">
      <alignment vertical="top" wrapText="1"/>
    </xf>
    <xf numFmtId="0" fontId="26" fillId="0" borderId="0" xfId="0" applyFont="1" applyFill="1"/>
    <xf numFmtId="43" fontId="11" fillId="5" borderId="5" xfId="0" applyNumberFormat="1" applyFont="1" applyFill="1" applyBorder="1"/>
    <xf numFmtId="43" fontId="11" fillId="5" borderId="5" xfId="0" applyNumberFormat="1" applyFont="1" applyFill="1" applyBorder="1" applyAlignment="1">
      <alignment wrapText="1"/>
    </xf>
    <xf numFmtId="10" fontId="0" fillId="0" borderId="0" xfId="0" applyNumberFormat="1"/>
    <xf numFmtId="43" fontId="11" fillId="5" borderId="34" xfId="0" applyNumberFormat="1" applyFont="1" applyFill="1" applyBorder="1"/>
    <xf numFmtId="2" fontId="11" fillId="5" borderId="34" xfId="0" applyNumberFormat="1" applyFont="1" applyFill="1" applyBorder="1"/>
    <xf numFmtId="43" fontId="11" fillId="5" borderId="11" xfId="0" applyNumberFormat="1" applyFont="1" applyFill="1" applyBorder="1"/>
    <xf numFmtId="43" fontId="11" fillId="5" borderId="4" xfId="0" applyNumberFormat="1" applyFont="1" applyFill="1" applyBorder="1"/>
    <xf numFmtId="0" fontId="11" fillId="4" borderId="38" xfId="0" applyFont="1" applyFill="1" applyBorder="1" applyAlignment="1">
      <alignment vertical="top" wrapText="1"/>
    </xf>
    <xf numFmtId="43" fontId="11" fillId="5" borderId="39" xfId="0" applyNumberFormat="1" applyFont="1" applyFill="1" applyBorder="1"/>
    <xf numFmtId="43" fontId="11" fillId="5" borderId="14" xfId="0" applyNumberFormat="1" applyFont="1" applyFill="1" applyBorder="1"/>
    <xf numFmtId="43" fontId="11" fillId="5" borderId="40" xfId="0" applyNumberFormat="1" applyFont="1" applyFill="1" applyBorder="1"/>
    <xf numFmtId="43" fontId="11" fillId="5" borderId="41" xfId="0" applyNumberFormat="1" applyFont="1" applyFill="1" applyBorder="1"/>
    <xf numFmtId="0" fontId="11" fillId="5" borderId="14" xfId="0" applyFont="1" applyFill="1" applyBorder="1"/>
    <xf numFmtId="0" fontId="11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wrapText="1"/>
    </xf>
    <xf numFmtId="0" fontId="8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43" fontId="29" fillId="6" borderId="20" xfId="8" applyFont="1" applyFill="1" applyBorder="1" applyAlignment="1">
      <alignment horizontal="left" vertical="center"/>
    </xf>
    <xf numFmtId="43" fontId="29" fillId="6" borderId="62" xfId="8" applyFont="1" applyFill="1" applyBorder="1" applyAlignment="1">
      <alignment horizontal="center"/>
    </xf>
    <xf numFmtId="43" fontId="29" fillId="6" borderId="42" xfId="8" applyFont="1" applyFill="1" applyBorder="1" applyAlignment="1">
      <alignment horizontal="center"/>
    </xf>
    <xf numFmtId="0" fontId="28" fillId="0" borderId="1" xfId="0" applyFont="1" applyBorder="1" applyAlignment="1">
      <alignment horizontal="justify" vertical="top" wrapText="1"/>
    </xf>
    <xf numFmtId="0" fontId="29" fillId="6" borderId="1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vertical="top"/>
    </xf>
    <xf numFmtId="0" fontId="5" fillId="0" borderId="25" xfId="0" applyFont="1" applyFill="1" applyBorder="1" applyAlignment="1">
      <alignment vertical="top" wrapText="1"/>
    </xf>
    <xf numFmtId="0" fontId="5" fillId="0" borderId="27" xfId="0" applyFont="1" applyFill="1" applyBorder="1" applyAlignment="1">
      <alignment vertical="top" wrapText="1"/>
    </xf>
    <xf numFmtId="43" fontId="25" fillId="0" borderId="0" xfId="0" applyNumberFormat="1" applyFont="1"/>
    <xf numFmtId="0" fontId="0" fillId="0" borderId="0" xfId="0" applyAlignment="1">
      <alignment horizontal="left" vertical="top" wrapText="1"/>
    </xf>
    <xf numFmtId="0" fontId="22" fillId="0" borderId="1" xfId="0" applyFont="1" applyBorder="1" applyAlignment="1">
      <alignment horizontal="justify" vertical="top" wrapText="1"/>
    </xf>
    <xf numFmtId="0" fontId="22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left" vertical="top" wrapText="1"/>
    </xf>
    <xf numFmtId="0" fontId="23" fillId="0" borderId="0" xfId="4" applyFont="1" applyAlignment="1">
      <alignment horizontal="center" vertical="top"/>
    </xf>
    <xf numFmtId="0" fontId="23" fillId="0" borderId="0" xfId="4" applyFont="1"/>
    <xf numFmtId="0" fontId="23" fillId="0" borderId="53" xfId="4" applyFont="1" applyBorder="1" applyAlignment="1">
      <alignment horizontal="center" vertical="top"/>
    </xf>
    <xf numFmtId="0" fontId="22" fillId="0" borderId="15" xfId="0" applyFont="1" applyBorder="1" applyAlignment="1">
      <alignment horizontal="justify" vertical="top" wrapText="1"/>
    </xf>
    <xf numFmtId="0" fontId="22" fillId="0" borderId="0" xfId="0" applyFont="1" applyBorder="1" applyAlignment="1">
      <alignment horizontal="center" vertical="top" wrapText="1"/>
    </xf>
    <xf numFmtId="0" fontId="22" fillId="0" borderId="0" xfId="0" applyFont="1" applyAlignment="1">
      <alignment wrapText="1"/>
    </xf>
    <xf numFmtId="0" fontId="22" fillId="0" borderId="0" xfId="0" applyFont="1"/>
    <xf numFmtId="0" fontId="22" fillId="0" borderId="15" xfId="4" applyFont="1" applyBorder="1" applyAlignment="1">
      <alignment horizontal="justify" vertical="top" wrapText="1"/>
    </xf>
    <xf numFmtId="0" fontId="22" fillId="0" borderId="0" xfId="4" applyFont="1"/>
    <xf numFmtId="43" fontId="22" fillId="0" borderId="15" xfId="4" applyNumberFormat="1" applyFont="1" applyBorder="1" applyAlignment="1">
      <alignment horizontal="justify" vertical="top" wrapText="1"/>
    </xf>
    <xf numFmtId="43" fontId="22" fillId="0" borderId="15" xfId="4" applyNumberFormat="1" applyFont="1" applyFill="1" applyBorder="1" applyAlignment="1">
      <alignment horizontal="center" vertical="top"/>
    </xf>
    <xf numFmtId="0" fontId="22" fillId="0" borderId="15" xfId="4" applyFont="1" applyBorder="1" applyAlignment="1">
      <alignment horizontal="center" vertical="center" wrapText="1"/>
    </xf>
    <xf numFmtId="0" fontId="22" fillId="0" borderId="1" xfId="4" applyFont="1" applyBorder="1" applyAlignment="1">
      <alignment horizontal="justify" vertical="top" wrapText="1"/>
    </xf>
    <xf numFmtId="0" fontId="0" fillId="0" borderId="46" xfId="0" applyFill="1" applyBorder="1" applyAlignment="1"/>
    <xf numFmtId="0" fontId="0" fillId="0" borderId="23" xfId="0" applyBorder="1" applyAlignment="1"/>
    <xf numFmtId="0" fontId="0" fillId="0" borderId="42" xfId="0" applyFill="1" applyBorder="1" applyAlignment="1"/>
    <xf numFmtId="0" fontId="0" fillId="0" borderId="26" xfId="0" applyBorder="1" applyAlignment="1"/>
    <xf numFmtId="0" fontId="0" fillId="0" borderId="43" xfId="0" applyFill="1" applyBorder="1" applyAlignment="1"/>
    <xf numFmtId="0" fontId="0" fillId="0" borderId="29" xfId="0" applyBorder="1" applyAlignment="1"/>
    <xf numFmtId="0" fontId="7" fillId="0" borderId="20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63" xfId="0" applyFill="1" applyBorder="1" applyAlignment="1">
      <alignment horizontal="center" vertical="center" wrapText="1"/>
    </xf>
    <xf numFmtId="0" fontId="0" fillId="0" borderId="64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65" xfId="0" applyFill="1" applyBorder="1" applyAlignment="1">
      <alignment horizontal="center" vertical="center" wrapText="1"/>
    </xf>
    <xf numFmtId="1" fontId="0" fillId="0" borderId="20" xfId="0" applyNumberFormat="1" applyFill="1" applyBorder="1" applyAlignment="1">
      <alignment horizontal="center" vertical="center" wrapText="1"/>
    </xf>
    <xf numFmtId="1" fontId="0" fillId="0" borderId="65" xfId="0" applyNumberFormat="1" applyFill="1" applyBorder="1" applyAlignment="1">
      <alignment horizontal="center" vertical="center" wrapText="1"/>
    </xf>
    <xf numFmtId="43" fontId="0" fillId="0" borderId="66" xfId="0" applyNumberFormat="1" applyFill="1" applyBorder="1" applyAlignment="1">
      <alignment vertical="center" wrapText="1"/>
    </xf>
    <xf numFmtId="0" fontId="0" fillId="0" borderId="67" xfId="0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30" fillId="0" borderId="20" xfId="2" applyFill="1" applyBorder="1" applyAlignment="1" applyProtection="1">
      <alignment horizontal="center" vertical="center" wrapText="1"/>
    </xf>
    <xf numFmtId="0" fontId="0" fillId="0" borderId="42" xfId="0" applyFill="1" applyBorder="1" applyAlignment="1"/>
    <xf numFmtId="0" fontId="0" fillId="0" borderId="26" xfId="0" applyBorder="1" applyAlignment="1"/>
    <xf numFmtId="0" fontId="0" fillId="0" borderId="43" xfId="0" applyFill="1" applyBorder="1" applyAlignment="1"/>
    <xf numFmtId="0" fontId="0" fillId="0" borderId="29" xfId="0" applyBorder="1" applyAlignment="1"/>
    <xf numFmtId="0" fontId="0" fillId="0" borderId="44" xfId="0" applyFill="1" applyBorder="1" applyAlignment="1"/>
    <xf numFmtId="0" fontId="0" fillId="0" borderId="45" xfId="0" applyBorder="1" applyAlignment="1"/>
    <xf numFmtId="0" fontId="0" fillId="0" borderId="46" xfId="0" applyFill="1" applyBorder="1" applyAlignment="1"/>
    <xf numFmtId="0" fontId="0" fillId="0" borderId="23" xfId="0" applyBorder="1" applyAlignment="1"/>
    <xf numFmtId="0" fontId="0" fillId="0" borderId="47" xfId="0" applyFill="1" applyBorder="1" applyAlignment="1"/>
    <xf numFmtId="0" fontId="0" fillId="0" borderId="48" xfId="0" applyBorder="1" applyAlignment="1"/>
    <xf numFmtId="0" fontId="0" fillId="0" borderId="0" xfId="0" applyFill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0" fillId="0" borderId="0" xfId="0" applyAlignment="1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2" fillId="0" borderId="44" xfId="0" applyFont="1" applyFill="1" applyBorder="1" applyAlignment="1">
      <alignment horizontal="center" wrapText="1"/>
    </xf>
    <xf numFmtId="0" fontId="0" fillId="0" borderId="14" xfId="0" applyFill="1" applyBorder="1" applyAlignment="1">
      <alignment horizontal="center"/>
    </xf>
    <xf numFmtId="0" fontId="7" fillId="0" borderId="0" xfId="0" applyFont="1" applyFill="1" applyAlignment="1">
      <alignment horizontal="center" vertical="center" wrapText="1"/>
    </xf>
    <xf numFmtId="0" fontId="26" fillId="0" borderId="20" xfId="0" applyFont="1" applyFill="1" applyBorder="1" applyAlignment="1">
      <alignment horizontal="center"/>
    </xf>
    <xf numFmtId="0" fontId="26" fillId="0" borderId="42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0" xfId="0" applyFill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/>
    </xf>
    <xf numFmtId="0" fontId="5" fillId="0" borderId="36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49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2" fillId="0" borderId="53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/>
    </xf>
    <xf numFmtId="0" fontId="12" fillId="0" borderId="13" xfId="6" applyFont="1" applyFill="1" applyBorder="1" applyAlignment="1" applyProtection="1">
      <alignment horizontal="center" vertical="center" wrapText="1"/>
    </xf>
    <xf numFmtId="0" fontId="12" fillId="0" borderId="36" xfId="6" applyFont="1" applyFill="1" applyBorder="1" applyAlignment="1" applyProtection="1">
      <alignment horizontal="center" vertical="center" wrapText="1"/>
    </xf>
    <xf numFmtId="0" fontId="12" fillId="0" borderId="49" xfId="6" applyFont="1" applyFill="1" applyBorder="1" applyAlignment="1" applyProtection="1">
      <alignment horizontal="center" vertical="center" wrapText="1"/>
    </xf>
    <xf numFmtId="0" fontId="12" fillId="0" borderId="45" xfId="6" applyFont="1" applyFill="1" applyBorder="1" applyAlignment="1" applyProtection="1">
      <alignment horizontal="center" vertical="center" wrapText="1"/>
    </xf>
    <xf numFmtId="0" fontId="0" fillId="5" borderId="1" xfId="0" applyFill="1" applyBorder="1" applyAlignment="1">
      <alignment horizontal="center"/>
    </xf>
    <xf numFmtId="0" fontId="12" fillId="0" borderId="54" xfId="6" applyFont="1" applyFill="1" applyBorder="1" applyAlignment="1" applyProtection="1">
      <alignment horizontal="center" vertical="center" wrapText="1"/>
    </xf>
    <xf numFmtId="0" fontId="12" fillId="0" borderId="50" xfId="6" applyFont="1" applyFill="1" applyBorder="1" applyAlignment="1" applyProtection="1">
      <alignment horizontal="center" vertical="center" wrapText="1"/>
    </xf>
    <xf numFmtId="0" fontId="13" fillId="0" borderId="50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/>
    </xf>
    <xf numFmtId="0" fontId="5" fillId="0" borderId="53" xfId="0" applyFont="1" applyBorder="1" applyAlignment="1">
      <alignment horizontal="center"/>
    </xf>
    <xf numFmtId="0" fontId="0" fillId="0" borderId="15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56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18" fillId="0" borderId="0" xfId="3" applyFont="1" applyAlignment="1">
      <alignment horizontal="left" wrapText="1"/>
    </xf>
    <xf numFmtId="0" fontId="0" fillId="5" borderId="12" xfId="0" applyFill="1" applyBorder="1" applyAlignment="1">
      <alignment horizontal="center" vertical="center"/>
    </xf>
    <xf numFmtId="0" fontId="0" fillId="5" borderId="50" xfId="0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/>
    </xf>
    <xf numFmtId="0" fontId="0" fillId="5" borderId="57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51" xfId="0" applyFill="1" applyBorder="1" applyAlignment="1">
      <alignment horizontal="center" vertical="center"/>
    </xf>
    <xf numFmtId="0" fontId="0" fillId="5" borderId="52" xfId="0" applyFill="1" applyBorder="1" applyAlignment="1">
      <alignment horizontal="center" vertical="center"/>
    </xf>
    <xf numFmtId="0" fontId="0" fillId="5" borderId="44" xfId="0" applyFill="1" applyBorder="1" applyAlignment="1">
      <alignment horizontal="center" vertical="center"/>
    </xf>
    <xf numFmtId="0" fontId="0" fillId="5" borderId="45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0" fillId="0" borderId="30" xfId="0" applyFill="1" applyBorder="1" applyAlignment="1">
      <alignment horizontal="center" vertical="center" wrapText="1"/>
    </xf>
    <xf numFmtId="0" fontId="0" fillId="0" borderId="58" xfId="0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0" fillId="0" borderId="59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61" xfId="0" applyFill="1" applyBorder="1" applyAlignment="1">
      <alignment horizontal="center" vertical="center" wrapText="1"/>
    </xf>
    <xf numFmtId="0" fontId="0" fillId="0" borderId="30" xfId="0" applyFill="1" applyBorder="1" applyAlignment="1">
      <alignment horizontal="left" vertical="center"/>
    </xf>
    <xf numFmtId="0" fontId="0" fillId="0" borderId="58" xfId="0" applyFill="1" applyBorder="1" applyAlignment="1">
      <alignment horizontal="left" vertical="center"/>
    </xf>
    <xf numFmtId="0" fontId="0" fillId="0" borderId="47" xfId="0" applyFill="1" applyBorder="1" applyAlignment="1">
      <alignment horizontal="left" vertical="center"/>
    </xf>
    <xf numFmtId="0" fontId="0" fillId="0" borderId="62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9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60" xfId="0" applyFill="1" applyBorder="1" applyAlignment="1">
      <alignment horizontal="left" vertical="center" wrapText="1"/>
    </xf>
    <xf numFmtId="0" fontId="0" fillId="0" borderId="24" xfId="0" applyFill="1" applyBorder="1" applyAlignment="1">
      <alignment horizontal="left" wrapText="1"/>
    </xf>
    <xf numFmtId="0" fontId="0" fillId="0" borderId="53" xfId="0" applyFill="1" applyBorder="1" applyAlignment="1">
      <alignment horizontal="left" wrapText="1"/>
    </xf>
    <xf numFmtId="0" fontId="0" fillId="0" borderId="61" xfId="0" applyFill="1" applyBorder="1" applyAlignment="1">
      <alignment horizontal="left" wrapText="1"/>
    </xf>
    <xf numFmtId="0" fontId="27" fillId="0" borderId="0" xfId="0" applyFont="1" applyAlignment="1">
      <alignment horizont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43" fontId="29" fillId="6" borderId="1" xfId="8" applyFont="1" applyFill="1" applyBorder="1" applyAlignment="1">
      <alignment horizontal="center"/>
    </xf>
    <xf numFmtId="43" fontId="19" fillId="6" borderId="1" xfId="8" applyFont="1" applyFill="1" applyBorder="1" applyAlignment="1">
      <alignment horizontal="center" wrapText="1"/>
    </xf>
    <xf numFmtId="43" fontId="19" fillId="6" borderId="1" xfId="8" applyFont="1" applyFill="1" applyBorder="1" applyAlignment="1">
      <alignment horizontal="center"/>
    </xf>
    <xf numFmtId="43" fontId="29" fillId="6" borderId="20" xfId="8" applyFont="1" applyFill="1" applyBorder="1" applyAlignment="1">
      <alignment horizontal="left" vertical="center" wrapText="1"/>
    </xf>
    <xf numFmtId="43" fontId="29" fillId="6" borderId="62" xfId="8" applyFont="1" applyFill="1" applyBorder="1" applyAlignment="1">
      <alignment horizontal="left" vertical="center" wrapText="1"/>
    </xf>
    <xf numFmtId="43" fontId="29" fillId="6" borderId="42" xfId="8" applyFont="1" applyFill="1" applyBorder="1" applyAlignment="1">
      <alignment horizontal="left" vertical="center" wrapText="1"/>
    </xf>
    <xf numFmtId="0" fontId="23" fillId="0" borderId="0" xfId="4" applyFont="1" applyAlignment="1">
      <alignment horizontal="center" vertical="top" wrapText="1"/>
    </xf>
    <xf numFmtId="0" fontId="23" fillId="0" borderId="0" xfId="4" applyFont="1" applyAlignment="1">
      <alignment horizontal="center" vertical="top"/>
    </xf>
    <xf numFmtId="0" fontId="22" fillId="0" borderId="20" xfId="0" applyFont="1" applyBorder="1" applyAlignment="1">
      <alignment horizontal="center" vertical="top" wrapText="1"/>
    </xf>
    <xf numFmtId="0" fontId="22" fillId="0" borderId="42" xfId="0" applyFont="1" applyBorder="1" applyAlignment="1">
      <alignment horizontal="center" vertical="top" wrapText="1"/>
    </xf>
    <xf numFmtId="0" fontId="22" fillId="0" borderId="20" xfId="4" applyFont="1" applyFill="1" applyBorder="1" applyAlignment="1">
      <alignment horizontal="center" vertical="top" wrapText="1"/>
    </xf>
    <xf numFmtId="0" fontId="22" fillId="0" borderId="62" xfId="4" applyFont="1" applyFill="1" applyBorder="1" applyAlignment="1">
      <alignment horizontal="center" vertical="top" wrapText="1"/>
    </xf>
    <xf numFmtId="0" fontId="22" fillId="0" borderId="42" xfId="4" applyFont="1" applyFill="1" applyBorder="1" applyAlignment="1">
      <alignment horizontal="center" vertical="top" wrapText="1"/>
    </xf>
    <xf numFmtId="43" fontId="22" fillId="0" borderId="20" xfId="4" applyNumberFormat="1" applyFont="1" applyBorder="1" applyAlignment="1">
      <alignment vertical="center" wrapText="1"/>
    </xf>
    <xf numFmtId="43" fontId="22" fillId="0" borderId="42" xfId="4" applyNumberFormat="1" applyFont="1" applyBorder="1" applyAlignment="1">
      <alignment vertical="center" wrapText="1"/>
    </xf>
    <xf numFmtId="43" fontId="22" fillId="0" borderId="20" xfId="4" applyNumberFormat="1" applyFont="1" applyFill="1" applyBorder="1" applyAlignment="1">
      <alignment vertical="center" wrapText="1"/>
    </xf>
    <xf numFmtId="43" fontId="22" fillId="0" borderId="42" xfId="4" applyNumberFormat="1" applyFont="1" applyFill="1" applyBorder="1" applyAlignment="1">
      <alignment vertical="center" wrapText="1"/>
    </xf>
    <xf numFmtId="0" fontId="27" fillId="0" borderId="0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justify" vertical="center" wrapText="1"/>
    </xf>
    <xf numFmtId="0" fontId="28" fillId="0" borderId="37" xfId="0" applyFont="1" applyBorder="1" applyAlignment="1">
      <alignment vertical="center" wrapText="1"/>
    </xf>
    <xf numFmtId="0" fontId="28" fillId="0" borderId="36" xfId="0" applyFont="1" applyBorder="1" applyAlignment="1">
      <alignment horizontal="justify" vertical="center" wrapText="1"/>
    </xf>
    <xf numFmtId="0" fontId="28" fillId="0" borderId="45" xfId="0" applyFont="1" applyBorder="1" applyAlignment="1">
      <alignment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1" fillId="0" borderId="0" xfId="0" applyFont="1" applyAlignment="1">
      <alignment horizontal="justify" vertical="center"/>
    </xf>
    <xf numFmtId="0" fontId="28" fillId="0" borderId="49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0" fillId="0" borderId="45" xfId="0" applyBorder="1" applyAlignment="1">
      <alignment vertical="top" wrapText="1"/>
    </xf>
    <xf numFmtId="0" fontId="28" fillId="0" borderId="13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justify" vertical="center" wrapText="1"/>
    </xf>
    <xf numFmtId="0" fontId="32" fillId="0" borderId="36" xfId="0" applyFont="1" applyBorder="1" applyAlignment="1">
      <alignment horizontal="justify" vertical="center" wrapText="1"/>
    </xf>
    <xf numFmtId="0" fontId="32" fillId="0" borderId="0" xfId="0" applyFont="1" applyAlignment="1">
      <alignment vertical="center"/>
    </xf>
    <xf numFmtId="0" fontId="28" fillId="0" borderId="37" xfId="0" applyFont="1" applyBorder="1" applyAlignment="1">
      <alignment horizontal="justify" vertical="center" wrapText="1"/>
    </xf>
    <xf numFmtId="0" fontId="28" fillId="0" borderId="45" xfId="0" applyFont="1" applyBorder="1" applyAlignment="1">
      <alignment horizontal="justify" vertical="center" wrapText="1"/>
    </xf>
    <xf numFmtId="0" fontId="32" fillId="0" borderId="0" xfId="0" applyFont="1" applyAlignment="1">
      <alignment horizontal="justify" vertical="center"/>
    </xf>
    <xf numFmtId="0" fontId="27" fillId="0" borderId="0" xfId="0" applyFont="1" applyAlignment="1">
      <alignment vertical="center"/>
    </xf>
    <xf numFmtId="0" fontId="28" fillId="0" borderId="36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68" xfId="0" applyFont="1" applyBorder="1" applyAlignment="1">
      <alignment horizontal="justify" vertical="center" wrapText="1"/>
    </xf>
    <xf numFmtId="0" fontId="28" fillId="0" borderId="13" xfId="0" applyFont="1" applyBorder="1" applyAlignment="1">
      <alignment vertical="center" wrapText="1"/>
    </xf>
    <xf numFmtId="0" fontId="28" fillId="0" borderId="36" xfId="0" applyFont="1" applyBorder="1" applyAlignment="1">
      <alignment vertical="center" wrapText="1"/>
    </xf>
    <xf numFmtId="0" fontId="28" fillId="0" borderId="14" xfId="0" applyFont="1" applyBorder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0" fillId="0" borderId="7" xfId="0" applyFill="1" applyBorder="1" applyAlignment="1">
      <alignment vertical="top" wrapText="1"/>
    </xf>
    <xf numFmtId="0" fontId="1" fillId="0" borderId="34" xfId="0" applyFont="1" applyFill="1" applyBorder="1" applyAlignment="1">
      <alignment vertical="top"/>
    </xf>
    <xf numFmtId="0" fontId="1" fillId="0" borderId="10" xfId="0" applyFont="1" applyFill="1" applyBorder="1" applyAlignment="1">
      <alignment vertical="top"/>
    </xf>
    <xf numFmtId="0" fontId="5" fillId="0" borderId="36" xfId="0" applyFont="1" applyFill="1" applyBorder="1" applyAlignment="1">
      <alignment vertical="top"/>
    </xf>
    <xf numFmtId="0" fontId="0" fillId="0" borderId="69" xfId="0" applyFill="1" applyBorder="1" applyAlignment="1"/>
    <xf numFmtId="0" fontId="0" fillId="0" borderId="18" xfId="0" applyBorder="1" applyAlignment="1"/>
    <xf numFmtId="0" fontId="0" fillId="0" borderId="34" xfId="0" applyFill="1" applyBorder="1" applyAlignment="1">
      <alignment vertical="center" wrapText="1"/>
    </xf>
    <xf numFmtId="0" fontId="28" fillId="0" borderId="54" xfId="0" applyFont="1" applyBorder="1" applyAlignment="1">
      <alignment horizontal="justify" vertical="center" wrapText="1"/>
    </xf>
    <xf numFmtId="0" fontId="28" fillId="0" borderId="52" xfId="0" applyFont="1" applyBorder="1" applyAlignment="1">
      <alignment horizontal="justify" vertical="center" wrapText="1"/>
    </xf>
    <xf numFmtId="0" fontId="28" fillId="0" borderId="21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0" fontId="28" fillId="0" borderId="67" xfId="0" applyFont="1" applyBorder="1" applyAlignment="1">
      <alignment vertical="center" wrapText="1"/>
    </xf>
    <xf numFmtId="0" fontId="9" fillId="0" borderId="47" xfId="1" applyFill="1" applyBorder="1" applyAlignment="1" applyProtection="1"/>
    <xf numFmtId="0" fontId="9" fillId="0" borderId="9" xfId="1" applyBorder="1" applyAlignment="1" applyProtection="1">
      <alignment vertical="center" wrapText="1"/>
    </xf>
    <xf numFmtId="0" fontId="28" fillId="0" borderId="50" xfId="0" applyFont="1" applyBorder="1" applyAlignment="1">
      <alignment horizontal="justify" vertical="center" wrapText="1"/>
    </xf>
    <xf numFmtId="0" fontId="5" fillId="0" borderId="21" xfId="0" applyFont="1" applyFill="1" applyBorder="1" applyAlignment="1">
      <alignment vertical="top" wrapText="1"/>
    </xf>
  </cellXfs>
  <cellStyles count="9">
    <cellStyle name="Гиперссылка" xfId="1" builtinId="8"/>
    <cellStyle name="Гиперссылка 2" xfId="2"/>
    <cellStyle name="Обычный" xfId="0" builtinId="0"/>
    <cellStyle name="Обычный 2" xfId="3"/>
    <cellStyle name="Обычный 2 2" xfId="4"/>
    <cellStyle name="Обычный 3" xfId="5"/>
    <cellStyle name="Обычный_Калькуляция воды" xfId="6"/>
    <cellStyle name="Финансовый 2" xfId="7"/>
    <cellStyle name="Финансовый 3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20</xdr:row>
          <xdr:rowOff>57150</xdr:rowOff>
        </xdr:from>
        <xdr:to>
          <xdr:col>4</xdr:col>
          <xdr:colOff>571500</xdr:colOff>
          <xdr:row>23</xdr:row>
          <xdr:rowOff>171450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3</xdr:row>
          <xdr:rowOff>9525</xdr:rowOff>
        </xdr:from>
        <xdr:to>
          <xdr:col>6</xdr:col>
          <xdr:colOff>266700</xdr:colOff>
          <xdr:row>3</xdr:row>
          <xdr:rowOff>609600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3</xdr:row>
          <xdr:rowOff>47625</xdr:rowOff>
        </xdr:from>
        <xdr:to>
          <xdr:col>7</xdr:col>
          <xdr:colOff>466725</xdr:colOff>
          <xdr:row>4</xdr:row>
          <xdr:rowOff>9525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5</xdr:row>
          <xdr:rowOff>19050</xdr:rowOff>
        </xdr:from>
        <xdr:to>
          <xdr:col>7</xdr:col>
          <xdr:colOff>600075</xdr:colOff>
          <xdr:row>5</xdr:row>
          <xdr:rowOff>704850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</xdr:row>
          <xdr:rowOff>142875</xdr:rowOff>
        </xdr:from>
        <xdr:to>
          <xdr:col>3</xdr:col>
          <xdr:colOff>0</xdr:colOff>
          <xdr:row>1</xdr:row>
          <xdr:rowOff>981075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914400</xdr:colOff>
          <xdr:row>2</xdr:row>
          <xdr:rowOff>123825</xdr:rowOff>
        </xdr:from>
        <xdr:to>
          <xdr:col>1</xdr:col>
          <xdr:colOff>1828800</xdr:colOff>
          <xdr:row>2</xdr:row>
          <xdr:rowOff>809625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4</xdr:row>
          <xdr:rowOff>9525</xdr:rowOff>
        </xdr:from>
        <xdr:to>
          <xdr:col>6</xdr:col>
          <xdr:colOff>266700</xdr:colOff>
          <xdr:row>4</xdr:row>
          <xdr:rowOff>609600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371475</xdr:colOff>
          <xdr:row>4</xdr:row>
          <xdr:rowOff>47625</xdr:rowOff>
        </xdr:from>
        <xdr:to>
          <xdr:col>7</xdr:col>
          <xdr:colOff>466725</xdr:colOff>
          <xdr:row>5</xdr:row>
          <xdr:rowOff>9525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6</xdr:row>
          <xdr:rowOff>19050</xdr:rowOff>
        </xdr:from>
        <xdr:to>
          <xdr:col>7</xdr:col>
          <xdr:colOff>600075</xdr:colOff>
          <xdr:row>7</xdr:row>
          <xdr:rowOff>276225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82;&#1088;&#1099;&#1090;&#1080;&#1077;%20&#1080;&#1085;&#1092;&#1088;&#1086;&#1084;&#1072;&#1094;&#1080;&#1080;\2014\&#1058;&#1077;&#1087;&#1083;&#1086;&#1089;&#1085;&#1072;&#1073;&#1078;&#1077;&#1085;&#1080;&#1077;\&#1061;&#1052;&#1040;&#1054;\T._&#1069;&#1053;&#1058;%20&#1087;&#1088;&#1086;&#1075;&#1085;&#1086;&#1079;%20&#1086;&#1073;&#1097;&#1080;&#1081;%202014%20&#1061;&#1052;&#1040;&#105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69;&#1050;%202014\&#1042;&#1086;&#1076;&#1072;\&#1050;%20&#1086;&#1090;&#1087;&#1088;&#1072;&#1074;&#1082;&#1077;_%20&#1042;&#1054;&#1044;&#1040;_2014\_&#1057;&#1084;&#1077;&#1090;&#1072;%202014%20&#1074;&#1086;&#1076;&#1072;%20&#1086;&#1095;&#1080;&#1097;&#1077;&#1085;&#1085;&#1072;&#1103;_&#1069;&#1053;&#105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oleObject" Target="file:///\\ent\files\&#1055;&#1069;&#1054;\&#1056;&#1072;&#1089;&#1082;&#1088;&#1099;&#1090;&#1080;&#1077;%20&#1080;&#1085;&#1092;&#1088;&#1086;&#1084;&#1072;&#1094;&#1080;&#1080;\2014\&#1061;&#1086;&#1083;&#1086;&#1076;&#1085;&#1086;&#1077;%20&#1074;&#1086;&#1076;&#1086;&#1089;&#1085;&#1072;&#1073;&#1078;&#1077;&#1085;&#1080;&#1077;\&#1069;&#1053;&#1058;_&#1074;&#1086;&#1076;&#1072;%20&#1087;&#1088;&#1086;&#1075;&#1085;&#1086;&#1079;\&#1058;&#1048;&#1055;&#1054;&#1042;&#1054;&#1049;%20&#1044;&#1054;&#1043;&#1054;&#1042;&#1054;&#1056;%20&#1085;&#1072;%20&#1086;&#1090;&#1087;&#1091;&#1089;&#1082;%20&#1074;&#1086;&#1076;&#1099;.rtf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69;&#1054;\&#1056;&#1072;&#1089;&#1082;&#1088;&#1099;&#1090;&#1080;&#1077;%20&#1080;&#1085;&#1092;&#1088;&#1086;&#1084;&#1072;&#1094;&#1080;&#1080;\2014\&#1061;&#1086;&#1083;&#1086;&#1076;&#1085;&#1086;&#1077;%20&#1074;&#1086;&#1076;&#1086;&#1089;&#1085;&#1072;&#1073;&#1078;&#1077;&#1085;&#1080;&#1077;\&#1069;&#1053;&#1058;_&#1074;&#1086;&#1076;&#1072;%20&#1087;&#1088;&#1086;&#1075;&#1085;&#1086;&#1079;\_&#1057;&#1084;&#1077;&#1090;&#1072;%202013%20&#1074;&#1086;&#1076;&#1072;%20&#1085;&#1077;&#1086;&#1095;&#1080;&#1097;&#1077;&#1085;&#1085;&#1072;&#1103;_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69;&#1054;\&#1056;&#1072;&#1089;&#1082;&#1088;&#1099;&#1090;&#1080;&#1077;%20&#1080;&#1085;&#1092;&#1088;&#1086;&#1084;&#1072;&#1094;&#1080;&#1080;\2014\&#1061;&#1086;&#1083;&#1086;&#1076;&#1085;&#1086;&#1077;%20&#1074;&#1086;&#1076;&#1086;&#1089;&#1085;&#1072;&#1073;&#1078;&#1077;&#1085;&#1080;&#1077;\&#1069;&#1053;&#1058;_&#1074;&#1086;&#1076;&#1072;%20&#1087;&#1088;&#1086;&#1075;&#1085;&#1086;&#1079;\&#1057;&#1084;&#1077;&#1090;&#1072;%20&#1086;&#1095;&#1080;&#1097;&#1077;&#1085;&#1085;&#1072;&#1103;%20&#1074;&#1086;&#1076;&#1072;%202013_&#1082;%20&#1087;&#1088;&#1072;&#1074;&#1083;&#1077;&#1085;&#1080;&#110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82;&#1088;&#1099;&#1090;&#1080;&#1077;%20&#1080;&#1085;&#1092;&#1088;&#1086;&#1084;&#1072;&#1094;&#1080;&#1080;\2014\&#1058;&#1054;&#1052;&#1057;&#1050;%20&#1044;&#1058;&#1056;\&#1042;&#1086;&#1076;&#1086;&#1089;&#1085;&#1072;&#1073;&#1078;&#1077;&#1085;&#1080;&#1077;\&#1050;&#1086;&#1087;&#1080;&#1103;%20HV._&#1069;&#1053;&#1058;%20&#1087;&#1088;&#1086;&#1075;&#1085;&#1086;&#1079;%202014%20&#1044;&#1058;&#1056;%20&#1089;%20&#1086;&#1073;&#1085;&#1086;&#1074;&#1083;&#1077;&#1085;&#1085;&#1099;&#1084;&#1080;%20&#1092;&#1086;&#1088;&#1084;&#1072;&#1084;&#108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82;&#1088;&#1099;&#1090;&#1080;&#1077;%20&#1080;&#1085;&#1092;&#1088;&#1086;&#1084;&#1072;&#1094;&#1080;&#1080;\2014\&#1058;&#1054;&#1052;&#1057;&#1050;%20&#1044;&#1058;&#1056;\&#1058;&#1077;&#1087;&#1083;&#1086;&#1089;&#1085;&#1072;&#1073;&#1078;&#1077;&#1085;&#1080;&#1077;\T._&#1069;&#1053;&#1058;%20&#1087;&#1088;&#1086;&#1075;&#1085;&#1086;&#1079;%202014%20&#1044;&#1058;&#1056;%20&#1089;%20&#1086;&#1073;&#1085;&#1086;&#1074;&#1083;&#1077;&#1085;&#1085;&#1099;&#1084;&#1080;%20&#1092;&#1086;&#1088;&#1084;&#1072;&#1084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69;&#1050;%202014%20&#1058;&#1086;&#1084;&#1089;&#1082;\&#1056;&#1069;&#1050;%202014\&#1042;&#1086;&#1076;&#1072;\&#1058;&#1086;&#1074;&#1072;&#1088;&#1085;&#1072;&#1103;%20%20&#1087;&#1088;&#1086;&#1076;&#1091;&#1082;&#1094;&#1080;&#1103;\&#1042;.2%20&#1088;&#1072;&#1089;&#1095;&#1077;&#1090;%20&#1086;&#1073;&#1098;&#1077;&#1084;&#1086;&#1074;%20&#1088;&#1077;&#1072;&#1083;&#1080;&#1079;&#1072;&#1094;&#1080;&#1080;%20&#1074;&#1086;&#1076;&#1099;%20&#1080;%20&#1074;&#1086;&#1076;&#1086;&#1086;&#1090;&#1074;&#1077;&#1076;&#1077;&#1085;&#1080;&#1103;%202014%20&#1090;&#1086;&#1084;&#1089;&#1082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82;&#1088;&#1099;&#1090;&#1080;&#1077;%20&#1080;&#1085;&#1092;&#1088;&#1086;&#1084;&#1072;&#1094;&#1080;&#1080;\2013\&#1058;&#1077;&#1087;&#1083;&#1086;&#1089;&#1085;&#1072;&#1073;&#1078;&#1077;&#1085;&#1080;&#1077;\&#1069;&#1053;&#1058;_&#1087;&#1083;&#1072;&#1085;%202013_&#1056;&#1048;%20&#1074;%20&#1089;&#1092;&#1077;&#1088;&#1077;_&#1090;&#1077;&#1087;&#1083;&#1086;&#1089;&#1085;&#1072;&#1073;&#1078;&#1077;&#1085;&#1080;&#110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89;&#1082;&#1088;&#1099;&#1090;&#1080;&#1077;%20&#1080;&#1085;&#1092;&#1088;&#1086;&#1084;&#1072;&#1094;&#1080;&#1080;\2014\&#1061;&#1086;&#1083;&#1086;&#1076;&#1085;&#1086;&#1077;%20&#1074;&#1086;&#1076;&#1086;&#1089;&#1085;&#1072;&#1073;&#1078;&#1077;&#1085;&#1080;&#1077;\&#1069;&#1053;&#1058;_&#1074;&#1086;&#1076;&#1072;%20&#1087;&#1088;&#1086;&#1075;&#1085;&#1086;&#1079;\HV._&#1069;&#1053;&#1058;%20&#1087;&#1088;&#1086;&#1075;&#1085;&#1086;&#1079;%20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69;&#1054;\&#1056;&#1072;&#1089;&#1082;&#1088;&#1099;&#1090;&#1080;&#1077;%20&#1080;&#1085;&#1092;&#1088;&#1086;&#1084;&#1072;&#1094;&#1080;&#1080;\2014\&#1057;&#1084;&#1077;&#1090;&#1099;%20&#1056;&#1057;&#1058;\&#1057;&#1084;&#1077;&#1090;&#1072;%20&#1088;&#1072;&#1089;&#1093;&#1086;&#1076;&#1086;&#1074;%20&#1085;&#1072;%20&#1087;&#1088;&#1086;&#1080;&#1079;&#1074;&#1086;&#1076;&#1089;&#1090;&#1074;&#1086;%20&#1090;&#1077;&#1087;&#1083;&#1086;&#1074;&#1086;&#1081;%20&#1101;&#1085;&#1088;&#1077;&#1075;&#1080;&#1080;_2014%20&#1089;%20&#1087;&#1088;&#1086;&#1090;&#1086;&#1082;&#1086;&#1083;&#1086;&#108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1"/>
      <sheetName val="Т2.2"/>
      <sheetName val="Т3"/>
      <sheetName val="Т4 "/>
      <sheetName val="Т5"/>
      <sheetName val="Т6"/>
      <sheetName val="Т7"/>
      <sheetName val="Приложение 1 (теплоснабжение)"/>
      <sheetName val="Приложение 2 (теплоснабжение)"/>
      <sheetName val="Лист1"/>
    </sheetNames>
    <sheetDataSet>
      <sheetData sheetId="0"/>
      <sheetData sheetId="1"/>
      <sheetData sheetId="2"/>
      <sheetData sheetId="3"/>
      <sheetData sheetId="4"/>
      <sheetData sheetId="5">
        <row r="48">
          <cell r="B4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ДТР 2013 согл"/>
      <sheetName val="н.п.-В 2014 (2013утв.)"/>
      <sheetName val="Смета ДТР на 2013 согл "/>
      <sheetName val="Смета ЭНТ_2014"/>
      <sheetName val="В. 4 ВОС_2014"/>
      <sheetName val="В. 4 ВОС_2012_по периодам"/>
      <sheetName val="Смета ЭНТ_2014 БА"/>
      <sheetName val="В. 4 ВОС_2014 БА"/>
      <sheetName val="Анкета "/>
    </sheetNames>
    <sheetDataSet>
      <sheetData sheetId="0" refreshError="1"/>
      <sheetData sheetId="1" refreshError="1"/>
      <sheetData sheetId="2" refreshError="1"/>
      <sheetData sheetId="3" refreshError="1">
        <row r="103">
          <cell r="D103">
            <v>-14057044.769999996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Word.Document.8">
    <oleItems>
      <oleItem name="'" icon="1" advise="1" preferPic="1"/>
    </oleItems>
  </oleLin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.п.-В 2013 согл"/>
      <sheetName val="Смета ДТР 2013 согл"/>
      <sheetName val="В. 4 Вода сырая СВЕРКА"/>
      <sheetName val="В. 4 Вода сырая"/>
      <sheetName val="исх.вода"/>
      <sheetName val="НП"/>
      <sheetName val="В. 4 Вода сырая ожид."/>
    </sheetNames>
    <sheetDataSet>
      <sheetData sheetId="0"/>
      <sheetData sheetId="1"/>
      <sheetData sheetId="2">
        <row r="48">
          <cell r="H48">
            <v>2926863.8903998425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.п.-В 2013 согл"/>
      <sheetName val="Смета ДТР 2013 согл"/>
    </sheetNames>
    <sheetDataSet>
      <sheetData sheetId="0"/>
      <sheetData sheetId="1">
        <row r="100">
          <cell r="E100">
            <v>61412815.211976051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2.1."/>
      <sheetName val="Ф 2.2."/>
      <sheetName val="ф 2.3."/>
      <sheetName val="ф 2.4."/>
      <sheetName val="ф 2.5."/>
      <sheetName val="ф 2.6. "/>
      <sheetName val="ф 2.7."/>
      <sheetName val="ф 2.8. "/>
      <sheetName val="ф 2.9."/>
      <sheetName val="ф 2.10."/>
      <sheetName val="Ф_2.11."/>
      <sheetName val="ф 2.12."/>
      <sheetName val="Ф_2.13."/>
      <sheetName val="Ф_2.14."/>
      <sheetName val="Приложение 1 (Водоснабжение)"/>
      <sheetName val="Приложение 2 (водоснабжение)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C5">
            <v>61677.912267876985</v>
          </cell>
        </row>
        <row r="6">
          <cell r="C6">
            <v>61201.276724744668</v>
          </cell>
        </row>
        <row r="7">
          <cell r="C7">
            <v>15451.417016199999</v>
          </cell>
        </row>
        <row r="8">
          <cell r="C8">
            <v>251.19</v>
          </cell>
        </row>
        <row r="9">
          <cell r="C9">
            <v>3.3230999999999993</v>
          </cell>
        </row>
        <row r="10">
          <cell r="C10">
            <v>75589.058409316611</v>
          </cell>
        </row>
        <row r="12">
          <cell r="C12">
            <v>15887.455401139237</v>
          </cell>
        </row>
        <row r="13">
          <cell r="C13">
            <v>11485.036450027535</v>
          </cell>
        </row>
        <row r="14">
          <cell r="C14">
            <v>13286.514604265647</v>
          </cell>
        </row>
        <row r="15">
          <cell r="C15">
            <v>4395.5734521997138</v>
          </cell>
        </row>
        <row r="16">
          <cell r="C16">
            <v>3086.4155950651484</v>
          </cell>
        </row>
        <row r="17">
          <cell r="C17">
            <v>1972.2758006279901</v>
          </cell>
        </row>
        <row r="18">
          <cell r="C18">
            <v>1479.248203019903</v>
          </cell>
        </row>
        <row r="20">
          <cell r="C20">
            <v>476.63554313231725</v>
          </cell>
        </row>
        <row r="21">
          <cell r="C21">
            <v>476.63554313231157</v>
          </cell>
        </row>
        <row r="22">
          <cell r="C22">
            <v>0</v>
          </cell>
        </row>
        <row r="25">
          <cell r="B25" t="str">
            <v>не публикуется, выручка от регулируемой деятельности  менее 80% совокупной выручки за отчетный год (составляет 3%).</v>
          </cell>
        </row>
        <row r="33">
          <cell r="C33">
            <v>31.716499999999996</v>
          </cell>
        </row>
        <row r="36">
          <cell r="C36">
            <v>34.616799999999998</v>
          </cell>
        </row>
        <row r="37">
          <cell r="C37">
            <v>0.6146331279597218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1"/>
      <sheetName val="Т2.2"/>
      <sheetName val="Т3"/>
      <sheetName val="Т4 "/>
      <sheetName val="Т5"/>
      <sheetName val="Т6"/>
      <sheetName val="Т7"/>
      <sheetName val="Т8"/>
      <sheetName val="Т9"/>
      <sheetName val="Приложение 1 (теплоснабжение)"/>
      <sheetName val="Приложение 2 (теплоснабжение)"/>
      <sheetName val="Лист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13">
          <cell r="B13">
            <v>293801.07832432195</v>
          </cell>
        </row>
        <row r="14">
          <cell r="B14">
            <v>287824.51053969894</v>
          </cell>
        </row>
        <row r="15">
          <cell r="B15">
            <v>8466.8375781960331</v>
          </cell>
        </row>
        <row r="17">
          <cell r="B17">
            <v>15092.467927289998</v>
          </cell>
        </row>
        <row r="18">
          <cell r="B18">
            <v>4.1606836209423763</v>
          </cell>
        </row>
        <row r="19">
          <cell r="B19">
            <v>3627.4009999999998</v>
          </cell>
        </row>
        <row r="20">
          <cell r="B20">
            <v>5014.7594654045224</v>
          </cell>
        </row>
        <row r="22">
          <cell r="B22">
            <v>67597.470220677147</v>
          </cell>
        </row>
        <row r="23">
          <cell r="B23">
            <v>0</v>
          </cell>
        </row>
        <row r="24">
          <cell r="B24">
            <v>114607.69383400172</v>
          </cell>
        </row>
        <row r="25">
          <cell r="B25">
            <v>20594.633126172183</v>
          </cell>
        </row>
        <row r="26">
          <cell r="B26">
            <v>21922.621483518938</v>
          </cell>
        </row>
        <row r="27">
          <cell r="B27">
            <v>9941.5977411329604</v>
          </cell>
        </row>
        <row r="28">
          <cell r="B28">
            <v>26402.791189999996</v>
          </cell>
        </row>
        <row r="29">
          <cell r="B29">
            <v>13754.618728443849</v>
          </cell>
        </row>
        <row r="31">
          <cell r="B31">
            <v>5976.5677846230519</v>
          </cell>
        </row>
        <row r="32">
          <cell r="B32">
            <v>4297.2642393634205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 t="str">
            <v>не публикуется, выручка от регулируемой деятельности  менее 80% совокупной выручки за прогнозный год (менее 15%).</v>
          </cell>
        </row>
        <row r="39">
          <cell r="B39">
            <v>88.711200000000005</v>
          </cell>
        </row>
        <row r="40">
          <cell r="B40">
            <v>18.180692707308769</v>
          </cell>
        </row>
        <row r="41">
          <cell r="B41">
            <v>76.301000000000002</v>
          </cell>
        </row>
        <row r="44">
          <cell r="B44">
            <v>77.150000000000006</v>
          </cell>
        </row>
        <row r="49">
          <cell r="B49">
            <v>148.69999999999999</v>
          </cell>
        </row>
        <row r="52">
          <cell r="B52">
            <v>37.007999132175172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ни"/>
      <sheetName val="реестр стоки"/>
      <sheetName val="реестр вода"/>
      <sheetName val="В.2 Объемы реализации по в воде"/>
      <sheetName val="В.2 Объемы реализации хозбыт"/>
      <sheetName val="сам-з стоки"/>
    </sheetNames>
    <sheetDataSet>
      <sheetData sheetId="0"/>
      <sheetData sheetId="1"/>
      <sheetData sheetId="2"/>
      <sheetData sheetId="3">
        <row r="98">
          <cell r="AA98">
            <v>77022.8</v>
          </cell>
        </row>
      </sheetData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_Оглавление форм"/>
      <sheetName val="Ф.1.(п.15.а. п.18)"/>
      <sheetName val="Т1.1."/>
      <sheetName val="Т1.2"/>
      <sheetName val="Т1.3."/>
      <sheetName val="Т2"/>
      <sheetName val="Т2.2"/>
      <sheetName val="Т2.1"/>
      <sheetName val="Т3"/>
      <sheetName val="Т4 "/>
      <sheetName val="Т5"/>
      <sheetName val="Т6"/>
      <sheetName val="Т7"/>
      <sheetName val="Т8"/>
      <sheetName val="Приложение 1 (2011-2013)"/>
      <sheetName val="Приложение 2 (2011-2013)"/>
      <sheetName val="Приложение 3 (1 кв.2013_отчёт)"/>
      <sheetName val="Приложение 3 (2 кв.2013_отчёт)"/>
      <sheetName val="Приложение 1 (2014-2018)"/>
      <sheetName val="Приложение 2 (на 2014-2018)"/>
      <sheetName val="Перечень мероприятий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">
          <cell r="B8" t="str">
            <v>Положение о закупках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В1"/>
      <sheetName val="ХВ1.1."/>
      <sheetName val="ХВ1.2."/>
      <sheetName val="ХВ2"/>
      <sheetName val="ХВ4 "/>
      <sheetName val="ХВ5"/>
      <sheetName val="ХВ6"/>
    </sheetNames>
    <sheetDataSet>
      <sheetData sheetId="0" refreshError="1"/>
      <sheetData sheetId="1" refreshError="1">
        <row r="12">
          <cell r="D12">
            <v>152.4017426866765</v>
          </cell>
          <cell r="E12">
            <v>195.39825731996572</v>
          </cell>
        </row>
      </sheetData>
      <sheetData sheetId="2" refreshError="1"/>
      <sheetData sheetId="3" refreshError="1">
        <row r="10">
          <cell r="C10">
            <v>69398.82948132536</v>
          </cell>
        </row>
        <row r="34">
          <cell r="C34">
            <v>399.07319999999999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ЭНТ_2014 без воды"/>
      <sheetName val="СМЕТА тепло_2014 без воды"/>
      <sheetName val="Балансовая прибыль"/>
      <sheetName val="Общехозяйственные расходы"/>
      <sheetName val="Цеховые расходы"/>
      <sheetName val="Состав затрат"/>
      <sheetName val="Протокол"/>
      <sheetName val="Смета расходов Тюмень (пр.4.6.)"/>
      <sheetName val="смета ЭНТ_2014"/>
      <sheetName val="СМЕТА тепло_2014 "/>
      <sheetName val="Смета ХОВ 2014"/>
      <sheetName val="Лист4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4">
          <cell r="B44">
            <v>20890.400000000001</v>
          </cell>
        </row>
        <row r="54">
          <cell r="B54">
            <v>0</v>
          </cell>
        </row>
        <row r="57">
          <cell r="B57">
            <v>115987872.92086425</v>
          </cell>
        </row>
        <row r="60">
          <cell r="C60">
            <v>5341</v>
          </cell>
          <cell r="D60">
            <v>5878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package" Target="../embeddings/Microsoft_Word_Document2.docx"/><Relationship Id="rId7" Type="http://schemas.openxmlformats.org/officeDocument/2006/relationships/oleObject" Target="../embeddings/Microsoft_Excel_97-2003_Worksheet1.xls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oleObject" Target="../embeddings/oleObject1.bin"/><Relationship Id="rId4" Type="http://schemas.openxmlformats.org/officeDocument/2006/relationships/image" Target="../media/image2.emf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ec.tomsk.gov.ru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t_secr@energoneft-t.ru" TargetMode="External"/><Relationship Id="rId1" Type="http://schemas.openxmlformats.org/officeDocument/2006/relationships/hyperlink" Target="http://www.energoneft-tomsk.ru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3.docx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package" Target="../embeddings/Microsoft_Word_Document4.docx"/><Relationship Id="rId7" Type="http://schemas.openxmlformats.org/officeDocument/2006/relationships/oleObject" Target="../embeddings/Microsoft_Excel_97-2003_Worksheet2.xls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3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2.emf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rec.tomsk.gov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9"/>
  <sheetViews>
    <sheetView workbookViewId="0">
      <selection activeCell="F9" sqref="F9"/>
    </sheetView>
  </sheetViews>
  <sheetFormatPr defaultRowHeight="15" x14ac:dyDescent="0.25"/>
  <cols>
    <col min="1" max="1" width="46.5703125" customWidth="1"/>
    <col min="2" max="2" width="37.28515625" customWidth="1"/>
  </cols>
  <sheetData>
    <row r="4" spans="1:2" ht="62.25" customHeight="1" x14ac:dyDescent="0.25">
      <c r="A4" s="144" t="s">
        <v>132</v>
      </c>
      <c r="B4" s="145"/>
    </row>
    <row r="5" spans="1:2" ht="45" customHeight="1" x14ac:dyDescent="0.25">
      <c r="A5" s="3" t="s">
        <v>0</v>
      </c>
      <c r="B5" s="4" t="s">
        <v>131</v>
      </c>
    </row>
    <row r="6" spans="1:2" ht="47.25" customHeight="1" x14ac:dyDescent="0.25">
      <c r="A6" s="5" t="s">
        <v>1</v>
      </c>
      <c r="B6" s="4" t="s">
        <v>131</v>
      </c>
    </row>
    <row r="7" spans="1:2" ht="43.5" customHeight="1" x14ac:dyDescent="0.25">
      <c r="A7" s="5" t="s">
        <v>2</v>
      </c>
      <c r="B7" s="4" t="s">
        <v>131</v>
      </c>
    </row>
    <row r="8" spans="1:2" ht="47.25" customHeight="1" x14ac:dyDescent="0.25">
      <c r="A8" s="5" t="s">
        <v>3</v>
      </c>
      <c r="B8" s="4" t="s">
        <v>130</v>
      </c>
    </row>
    <row r="9" spans="1:2" ht="53.25" customHeight="1" x14ac:dyDescent="0.25">
      <c r="A9" s="5" t="s">
        <v>4</v>
      </c>
      <c r="B9" s="4" t="s">
        <v>130</v>
      </c>
    </row>
  </sheetData>
  <mergeCells count="1">
    <mergeCell ref="A4:B4"/>
  </mergeCells>
  <phoneticPr fontId="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"/>
  <sheetViews>
    <sheetView workbookViewId="0">
      <selection activeCell="B3" sqref="B3:H7"/>
    </sheetView>
  </sheetViews>
  <sheetFormatPr defaultRowHeight="15" x14ac:dyDescent="0.25"/>
  <cols>
    <col min="1" max="1" width="48.28515625" customWidth="1"/>
    <col min="2" max="2" width="21.85546875" customWidth="1"/>
  </cols>
  <sheetData>
    <row r="1" spans="1:8" ht="76.5" customHeight="1" x14ac:dyDescent="0.25">
      <c r="A1" s="246" t="s">
        <v>209</v>
      </c>
      <c r="B1" s="246"/>
    </row>
    <row r="2" spans="1:8" ht="16.5" x14ac:dyDescent="0.25">
      <c r="A2" s="111"/>
    </row>
    <row r="3" spans="1:8" ht="39.75" customHeight="1" x14ac:dyDescent="0.25">
      <c r="A3" s="247" t="s">
        <v>166</v>
      </c>
      <c r="B3" s="249" t="str">
        <f>[7]Т8!$B$8</f>
        <v>Положение о закупках</v>
      </c>
      <c r="C3" s="249"/>
      <c r="D3" s="249"/>
      <c r="E3" s="249"/>
      <c r="F3" s="249"/>
      <c r="G3" s="249"/>
      <c r="H3" s="249"/>
    </row>
    <row r="4" spans="1:8" ht="48.75" customHeight="1" x14ac:dyDescent="0.25">
      <c r="A4" s="248"/>
      <c r="B4" s="112" t="s">
        <v>167</v>
      </c>
      <c r="C4" s="113"/>
      <c r="D4" s="113"/>
      <c r="E4" s="113"/>
      <c r="F4" s="113"/>
      <c r="G4" s="113"/>
      <c r="H4" s="114"/>
    </row>
    <row r="5" spans="1:8" ht="31.5" customHeight="1" x14ac:dyDescent="0.25">
      <c r="A5" s="115" t="s">
        <v>168</v>
      </c>
      <c r="B5" s="250" t="s">
        <v>169</v>
      </c>
      <c r="C5" s="251"/>
      <c r="D5" s="251"/>
      <c r="E5" s="251"/>
      <c r="F5" s="251"/>
      <c r="G5" s="251"/>
      <c r="H5" s="251"/>
    </row>
    <row r="6" spans="1:8" ht="56.25" customHeight="1" x14ac:dyDescent="0.25">
      <c r="A6" s="115" t="s">
        <v>170</v>
      </c>
      <c r="B6" s="252" t="s">
        <v>171</v>
      </c>
      <c r="C6" s="253"/>
      <c r="D6" s="253"/>
      <c r="E6" s="253"/>
      <c r="F6" s="253"/>
      <c r="G6" s="253"/>
      <c r="H6" s="254"/>
    </row>
    <row r="7" spans="1:8" ht="30" x14ac:dyDescent="0.25">
      <c r="A7" s="116" t="s">
        <v>172</v>
      </c>
      <c r="B7" s="249" t="s">
        <v>173</v>
      </c>
      <c r="C7" s="249"/>
      <c r="D7" s="249"/>
      <c r="E7" s="249"/>
      <c r="F7" s="249"/>
      <c r="G7" s="249"/>
      <c r="H7" s="249"/>
    </row>
  </sheetData>
  <mergeCells count="6">
    <mergeCell ref="B7:H7"/>
    <mergeCell ref="A1:B1"/>
    <mergeCell ref="A3:A4"/>
    <mergeCell ref="B3:H3"/>
    <mergeCell ref="B5:H5"/>
    <mergeCell ref="B6:H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Документ" dvAspect="DVASPECT_ICON" shapeId="6145" r:id="rId3">
          <objectPr defaultSize="0" autoPict="0" r:id="rId4">
            <anchor moveWithCells="1">
              <from>
                <xdr:col>4</xdr:col>
                <xdr:colOff>552450</xdr:colOff>
                <xdr:row>3</xdr:row>
                <xdr:rowOff>9525</xdr:rowOff>
              </from>
              <to>
                <xdr:col>6</xdr:col>
                <xdr:colOff>266700</xdr:colOff>
                <xdr:row>3</xdr:row>
                <xdr:rowOff>609600</xdr:rowOff>
              </to>
            </anchor>
          </objectPr>
        </oleObject>
      </mc:Choice>
      <mc:Fallback>
        <oleObject progId="Документ" dvAspect="DVASPECT_ICON" shapeId="6145" r:id="rId3"/>
      </mc:Fallback>
    </mc:AlternateContent>
    <mc:AlternateContent xmlns:mc="http://schemas.openxmlformats.org/markup-compatibility/2006">
      <mc:Choice Requires="x14">
        <oleObject progId="Acrobat Document" dvAspect="DVASPECT_ICON" shapeId="6146" r:id="rId5">
          <objectPr defaultSize="0" autoPict="0" r:id="rId6">
            <anchor moveWithCells="1">
              <from>
                <xdr:col>6</xdr:col>
                <xdr:colOff>371475</xdr:colOff>
                <xdr:row>3</xdr:row>
                <xdr:rowOff>47625</xdr:rowOff>
              </from>
              <to>
                <xdr:col>7</xdr:col>
                <xdr:colOff>466725</xdr:colOff>
                <xdr:row>4</xdr:row>
                <xdr:rowOff>9525</xdr:rowOff>
              </to>
            </anchor>
          </objectPr>
        </oleObject>
      </mc:Choice>
      <mc:Fallback>
        <oleObject progId="Acrobat Document" dvAspect="DVASPECT_ICON" shapeId="6146" r:id="rId5"/>
      </mc:Fallback>
    </mc:AlternateContent>
    <mc:AlternateContent xmlns:mc="http://schemas.openxmlformats.org/markup-compatibility/2006">
      <mc:Choice Requires="x14">
        <oleObject progId="Лист" dvAspect="DVASPECT_ICON" shapeId="6147" r:id="rId7">
          <objectPr defaultSize="0" r:id="rId8">
            <anchor moveWithCells="1">
              <from>
                <xdr:col>6</xdr:col>
                <xdr:colOff>295275</xdr:colOff>
                <xdr:row>5</xdr:row>
                <xdr:rowOff>19050</xdr:rowOff>
              </from>
              <to>
                <xdr:col>7</xdr:col>
                <xdr:colOff>600075</xdr:colOff>
                <xdr:row>5</xdr:row>
                <xdr:rowOff>704850</xdr:rowOff>
              </to>
            </anchor>
          </objectPr>
        </oleObject>
      </mc:Choice>
      <mc:Fallback>
        <oleObject progId="Лист" dvAspect="DVASPECT_ICON" shapeId="6147" r:id="rId7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"/>
  <sheetViews>
    <sheetView topLeftCell="A3" zoomScaleNormal="100" zoomScaleSheetLayoutView="100" workbookViewId="0">
      <selection activeCell="A4" sqref="A4:E12"/>
    </sheetView>
  </sheetViews>
  <sheetFormatPr defaultRowHeight="15.75" x14ac:dyDescent="0.25"/>
  <cols>
    <col min="1" max="1" width="66.5703125" style="133" customWidth="1"/>
    <col min="2" max="5" width="18.7109375" style="133" customWidth="1"/>
    <col min="6" max="16384" width="9.140625" style="133"/>
  </cols>
  <sheetData>
    <row r="2" spans="1:8" s="126" customFormat="1" ht="63.75" customHeight="1" x14ac:dyDescent="0.25">
      <c r="A2" s="255" t="s">
        <v>208</v>
      </c>
      <c r="B2" s="255"/>
      <c r="C2" s="256"/>
      <c r="D2" s="125"/>
    </row>
    <row r="3" spans="1:8" s="126" customFormat="1" ht="16.5" x14ac:dyDescent="0.25">
      <c r="A3" s="127"/>
      <c r="B3" s="127"/>
      <c r="C3" s="127"/>
      <c r="D3" s="127"/>
      <c r="E3" s="127"/>
    </row>
    <row r="4" spans="1:8" s="131" customFormat="1" x14ac:dyDescent="0.25">
      <c r="A4" s="128" t="s">
        <v>196</v>
      </c>
      <c r="B4" s="257" t="s">
        <v>197</v>
      </c>
      <c r="C4" s="258"/>
      <c r="D4" s="257" t="s">
        <v>206</v>
      </c>
      <c r="E4" s="258"/>
      <c r="F4" s="129"/>
      <c r="G4" s="129"/>
      <c r="H4" s="130"/>
    </row>
    <row r="5" spans="1:8" x14ac:dyDescent="0.25">
      <c r="A5" s="132" t="s">
        <v>198</v>
      </c>
      <c r="B5" s="259" t="s">
        <v>199</v>
      </c>
      <c r="C5" s="260"/>
      <c r="D5" s="260"/>
      <c r="E5" s="261"/>
    </row>
    <row r="6" spans="1:8" x14ac:dyDescent="0.25">
      <c r="A6" s="132" t="s">
        <v>200</v>
      </c>
      <c r="B6" s="134">
        <f>[8]ХВ1.1.!$D$12</f>
        <v>152.4017426866765</v>
      </c>
      <c r="C6" s="135">
        <f>+[8]ХВ1.1.!$E$12</f>
        <v>195.39825731996572</v>
      </c>
      <c r="D6" s="135">
        <f>'[9]смета ЭНТ_2014'!$C$60</f>
        <v>5341</v>
      </c>
      <c r="E6" s="135">
        <f>'[9]смета ЭНТ_2014'!$D$60</f>
        <v>5878</v>
      </c>
    </row>
    <row r="7" spans="1:8" ht="31.5" x14ac:dyDescent="0.25">
      <c r="A7" s="132" t="s">
        <v>201</v>
      </c>
      <c r="B7" s="136" t="s">
        <v>154</v>
      </c>
      <c r="C7" s="136" t="s">
        <v>155</v>
      </c>
      <c r="D7" s="136" t="s">
        <v>154</v>
      </c>
      <c r="E7" s="136" t="s">
        <v>155</v>
      </c>
    </row>
    <row r="8" spans="1:8" ht="47.25" x14ac:dyDescent="0.25">
      <c r="A8" s="132" t="s">
        <v>202</v>
      </c>
      <c r="B8" s="136" t="s">
        <v>163</v>
      </c>
      <c r="C8" s="136" t="s">
        <v>163</v>
      </c>
      <c r="D8" s="136" t="s">
        <v>163</v>
      </c>
      <c r="E8" s="136" t="s">
        <v>163</v>
      </c>
    </row>
    <row r="9" spans="1:8" ht="31.5" x14ac:dyDescent="0.25">
      <c r="A9" s="132" t="s">
        <v>203</v>
      </c>
      <c r="B9" s="262">
        <f>[8]ХВ2!$C$10</f>
        <v>69398.82948132536</v>
      </c>
      <c r="C9" s="263"/>
      <c r="D9" s="264">
        <f>'[9]смета ЭНТ_2014'!$B$57/1000</f>
        <v>115987.87292086425</v>
      </c>
      <c r="E9" s="265"/>
    </row>
    <row r="10" spans="1:8" ht="31.5" x14ac:dyDescent="0.25">
      <c r="A10" s="132" t="s">
        <v>207</v>
      </c>
      <c r="B10" s="262">
        <f>[8]ХВ2!$C$34</f>
        <v>399.07319999999999</v>
      </c>
      <c r="C10" s="263"/>
      <c r="D10" s="264">
        <f>'[9]смета ЭНТ_2014'!$B$44</f>
        <v>20890.400000000001</v>
      </c>
      <c r="E10" s="265"/>
    </row>
    <row r="11" spans="1:8" ht="110.25" x14ac:dyDescent="0.25">
      <c r="A11" s="132" t="s">
        <v>204</v>
      </c>
      <c r="B11" s="262">
        <f>'[10]Смета ЭНТ_2014'!$D$103/-1000</f>
        <v>14057.044769999995</v>
      </c>
      <c r="C11" s="263"/>
      <c r="D11" s="264">
        <f>'[9]смета ЭНТ_2014'!$B$54</f>
        <v>0</v>
      </c>
      <c r="E11" s="265"/>
    </row>
    <row r="12" spans="1:8" ht="126" x14ac:dyDescent="0.25">
      <c r="A12" s="137" t="s">
        <v>205</v>
      </c>
      <c r="B12" s="262" t="s">
        <v>163</v>
      </c>
      <c r="C12" s="263"/>
      <c r="D12" s="264" t="s">
        <v>163</v>
      </c>
      <c r="E12" s="265"/>
    </row>
  </sheetData>
  <mergeCells count="12">
    <mergeCell ref="B10:C10"/>
    <mergeCell ref="D10:E10"/>
    <mergeCell ref="B11:C11"/>
    <mergeCell ref="D11:E11"/>
    <mergeCell ref="B12:C12"/>
    <mergeCell ref="D12:E12"/>
    <mergeCell ref="A2:C2"/>
    <mergeCell ref="B4:C4"/>
    <mergeCell ref="D4:E4"/>
    <mergeCell ref="B5:E5"/>
    <mergeCell ref="B9:C9"/>
    <mergeCell ref="D9:E9"/>
  </mergeCells>
  <pageMargins left="0.86614173228346458" right="0.62992125984251968" top="0.59055118110236227" bottom="0.39370078740157483" header="0.19685039370078741" footer="0.19685039370078741"/>
  <pageSetup paperSize="9" scale="42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2"/>
  <sheetViews>
    <sheetView workbookViewId="0">
      <selection activeCell="C13" sqref="C13"/>
    </sheetView>
  </sheetViews>
  <sheetFormatPr defaultRowHeight="15" x14ac:dyDescent="0.25"/>
  <cols>
    <col min="1" max="1" width="47.140625" customWidth="1"/>
    <col min="2" max="2" width="20.85546875" customWidth="1"/>
    <col min="3" max="3" width="19.5703125" customWidth="1"/>
  </cols>
  <sheetData>
    <row r="1" spans="1:3" ht="70.5" customHeight="1" x14ac:dyDescent="0.25">
      <c r="A1" s="266" t="s">
        <v>193</v>
      </c>
      <c r="B1" s="266"/>
    </row>
    <row r="2" spans="1:3" ht="85.5" customHeight="1" x14ac:dyDescent="0.25">
      <c r="A2" s="122" t="s">
        <v>194</v>
      </c>
      <c r="B2" s="123" t="s">
        <v>195</v>
      </c>
      <c r="C2" s="124"/>
    </row>
  </sheetData>
  <mergeCells count="1">
    <mergeCell ref="A1:B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dvAspect="DVASPECT_ICON" link="[11]!''''" oleUpdate="OLEUPDATE_ALWAYS" shapeId="7171">
          <objectPr defaultSize="0" autoPict="0" dde="1" r:id="rId3">
            <anchor moveWithCells="1">
              <from>
                <xdr:col>2</xdr:col>
                <xdr:colOff>76200</xdr:colOff>
                <xdr:row>1</xdr:row>
                <xdr:rowOff>142875</xdr:rowOff>
              </from>
              <to>
                <xdr:col>3</xdr:col>
                <xdr:colOff>0</xdr:colOff>
                <xdr:row>1</xdr:row>
                <xdr:rowOff>981075</xdr:rowOff>
              </to>
            </anchor>
          </objectPr>
        </oleObject>
      </mc:Choice>
      <mc:Fallback>
        <oleObject dvAspect="DVASPECT_ICON" link="[11]!''''" oleUpdate="OLEUPDATE_ALWAYS" shapeId="7171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J6" sqref="J6"/>
    </sheetView>
  </sheetViews>
  <sheetFormatPr defaultRowHeight="15" x14ac:dyDescent="0.25"/>
  <cols>
    <col min="1" max="1" width="44.5703125" customWidth="1"/>
    <col min="2" max="3" width="27.5703125" customWidth="1"/>
  </cols>
  <sheetData>
    <row r="1" spans="1:3" ht="17.25" thickBot="1" x14ac:dyDescent="0.3">
      <c r="A1" s="272" t="s">
        <v>213</v>
      </c>
    </row>
    <row r="2" spans="1:3" ht="57" customHeight="1" thickBot="1" x14ac:dyDescent="0.3">
      <c r="A2" s="306" t="s">
        <v>210</v>
      </c>
      <c r="B2" s="308" t="s">
        <v>150</v>
      </c>
      <c r="C2" s="165"/>
    </row>
    <row r="3" spans="1:3" ht="57" customHeight="1" thickBot="1" x14ac:dyDescent="0.3">
      <c r="A3" s="307" t="s">
        <v>211</v>
      </c>
      <c r="B3" s="309" t="s">
        <v>149</v>
      </c>
      <c r="C3" s="159"/>
    </row>
    <row r="4" spans="1:3" ht="57" customHeight="1" x14ac:dyDescent="0.25">
      <c r="A4" s="299" t="s">
        <v>0</v>
      </c>
      <c r="B4" s="138">
        <v>335.34</v>
      </c>
      <c r="C4" s="139">
        <v>349.03</v>
      </c>
    </row>
    <row r="5" spans="1:3" ht="57" customHeight="1" x14ac:dyDescent="0.25">
      <c r="A5" s="305" t="s">
        <v>283</v>
      </c>
      <c r="B5" s="140"/>
      <c r="C5" s="141"/>
    </row>
    <row r="6" spans="1:3" ht="57" customHeight="1" x14ac:dyDescent="0.25">
      <c r="A6" s="300" t="s">
        <v>284</v>
      </c>
      <c r="B6" s="140">
        <v>152.4</v>
      </c>
      <c r="C6" s="141">
        <v>158.62</v>
      </c>
    </row>
    <row r="7" spans="1:3" ht="15.75" thickBot="1" x14ac:dyDescent="0.3">
      <c r="A7" s="301" t="s">
        <v>285</v>
      </c>
      <c r="B7" s="142">
        <v>3545.5</v>
      </c>
      <c r="C7" s="143">
        <v>3690.29</v>
      </c>
    </row>
    <row r="8" spans="1:3" ht="15.75" thickBot="1" x14ac:dyDescent="0.3">
      <c r="A8" s="302" t="s">
        <v>153</v>
      </c>
      <c r="B8" s="303" t="s">
        <v>154</v>
      </c>
      <c r="C8" s="304" t="s">
        <v>155</v>
      </c>
    </row>
    <row r="9" spans="1:3" ht="48" thickBot="1" x14ac:dyDescent="0.3">
      <c r="A9" s="307" t="s">
        <v>212</v>
      </c>
      <c r="B9" s="312" t="s">
        <v>152</v>
      </c>
      <c r="C9" s="310"/>
    </row>
  </sheetData>
  <mergeCells count="3">
    <mergeCell ref="B2:C2"/>
    <mergeCell ref="B3:C3"/>
    <mergeCell ref="B9:C9"/>
  </mergeCells>
  <hyperlinks>
    <hyperlink ref="B9" r:id="rId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/>
  </sheetViews>
  <sheetFormatPr defaultRowHeight="15" x14ac:dyDescent="0.25"/>
  <cols>
    <col min="1" max="2" width="44.28515625" customWidth="1"/>
  </cols>
  <sheetData>
    <row r="1" spans="1:2" ht="16.5" x14ac:dyDescent="0.25">
      <c r="A1" s="272" t="s">
        <v>214</v>
      </c>
    </row>
    <row r="2" spans="1:2" ht="16.5" thickBot="1" x14ac:dyDescent="0.3">
      <c r="A2" s="273"/>
    </row>
    <row r="3" spans="1:2" ht="50.25" customHeight="1" thickBot="1" x14ac:dyDescent="0.3">
      <c r="A3" s="267" t="s">
        <v>215</v>
      </c>
      <c r="B3" s="268" t="s">
        <v>163</v>
      </c>
    </row>
    <row r="4" spans="1:2" ht="50.25" customHeight="1" thickBot="1" x14ac:dyDescent="0.3">
      <c r="A4" s="269" t="s">
        <v>216</v>
      </c>
      <c r="B4" s="270" t="s">
        <v>163</v>
      </c>
    </row>
    <row r="5" spans="1:2" ht="50.25" customHeight="1" thickBot="1" x14ac:dyDescent="0.3">
      <c r="A5" s="269" t="s">
        <v>217</v>
      </c>
      <c r="B5" s="270" t="s">
        <v>163</v>
      </c>
    </row>
    <row r="6" spans="1:2" ht="50.25" customHeight="1" thickBot="1" x14ac:dyDescent="0.3">
      <c r="A6" s="269" t="s">
        <v>218</v>
      </c>
      <c r="B6" s="270" t="s">
        <v>163</v>
      </c>
    </row>
    <row r="7" spans="1:2" ht="50.25" customHeight="1" thickBot="1" x14ac:dyDescent="0.3">
      <c r="A7" s="269" t="s">
        <v>219</v>
      </c>
      <c r="B7" s="270" t="s">
        <v>163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>
      <selection activeCell="A11" sqref="A11:B11"/>
    </sheetView>
  </sheetViews>
  <sheetFormatPr defaultRowHeight="15" x14ac:dyDescent="0.25"/>
  <cols>
    <col min="1" max="2" width="44.28515625" customWidth="1"/>
  </cols>
  <sheetData>
    <row r="1" spans="1:2" ht="16.5" x14ac:dyDescent="0.25">
      <c r="A1" s="271" t="s">
        <v>220</v>
      </c>
    </row>
    <row r="2" spans="1:2" ht="16.5" x14ac:dyDescent="0.25">
      <c r="A2" s="272" t="s">
        <v>221</v>
      </c>
    </row>
    <row r="3" spans="1:2" ht="16.5" x14ac:dyDescent="0.25">
      <c r="A3" s="271" t="s">
        <v>222</v>
      </c>
    </row>
    <row r="4" spans="1:2" ht="16.5" thickBot="1" x14ac:dyDescent="0.3">
      <c r="A4" s="273"/>
    </row>
    <row r="5" spans="1:2" ht="78.75" customHeight="1" thickBot="1" x14ac:dyDescent="0.3">
      <c r="A5" s="267" t="s">
        <v>223</v>
      </c>
      <c r="B5" s="268" t="s">
        <v>163</v>
      </c>
    </row>
    <row r="6" spans="1:2" ht="78.75" customHeight="1" thickBot="1" x14ac:dyDescent="0.3">
      <c r="A6" s="269" t="s">
        <v>224</v>
      </c>
      <c r="B6" s="270" t="s">
        <v>163</v>
      </c>
    </row>
    <row r="7" spans="1:2" ht="78.75" customHeight="1" thickBot="1" x14ac:dyDescent="0.3">
      <c r="A7" s="269" t="s">
        <v>225</v>
      </c>
      <c r="B7" s="270" t="s">
        <v>163</v>
      </c>
    </row>
    <row r="8" spans="1:2" ht="78.75" customHeight="1" thickBot="1" x14ac:dyDescent="0.3">
      <c r="A8" s="269" t="s">
        <v>226</v>
      </c>
      <c r="B8" s="270" t="s">
        <v>163</v>
      </c>
    </row>
    <row r="9" spans="1:2" ht="78.75" customHeight="1" thickBot="1" x14ac:dyDescent="0.3">
      <c r="A9" s="269" t="s">
        <v>227</v>
      </c>
      <c r="B9" s="270" t="s">
        <v>163</v>
      </c>
    </row>
    <row r="11" spans="1:2" ht="31.5" customHeight="1" x14ac:dyDescent="0.25">
      <c r="A11" s="211" t="s">
        <v>162</v>
      </c>
      <c r="B11" s="211"/>
    </row>
  </sheetData>
  <mergeCells count="1">
    <mergeCell ref="A11:B1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6"/>
  <sheetViews>
    <sheetView workbookViewId="0">
      <selection activeCell="B2" sqref="B2:B5"/>
    </sheetView>
  </sheetViews>
  <sheetFormatPr defaultRowHeight="15" x14ac:dyDescent="0.25"/>
  <cols>
    <col min="1" max="1" width="51.42578125" style="1" customWidth="1"/>
    <col min="2" max="3" width="34.28515625" customWidth="1"/>
    <col min="4" max="4" width="16.42578125" hidden="1" customWidth="1"/>
    <col min="5" max="5" width="0" hidden="1" customWidth="1"/>
    <col min="6" max="6" width="9.7109375" bestFit="1" customWidth="1"/>
  </cols>
  <sheetData>
    <row r="1" spans="1:5" ht="51" customHeight="1" x14ac:dyDescent="0.25">
      <c r="A1" s="173" t="s">
        <v>136</v>
      </c>
      <c r="B1" s="147"/>
    </row>
    <row r="2" spans="1:5" x14ac:dyDescent="0.25">
      <c r="A2" s="20" t="s">
        <v>28</v>
      </c>
      <c r="B2" s="106" t="s">
        <v>147</v>
      </c>
    </row>
    <row r="3" spans="1:5" x14ac:dyDescent="0.25">
      <c r="A3" s="20" t="s">
        <v>29</v>
      </c>
      <c r="B3" s="106">
        <v>7022010799</v>
      </c>
    </row>
    <row r="4" spans="1:5" x14ac:dyDescent="0.25">
      <c r="A4" s="20" t="s">
        <v>30</v>
      </c>
      <c r="B4" s="106">
        <v>702201001</v>
      </c>
    </row>
    <row r="5" spans="1:5" ht="26.25" x14ac:dyDescent="0.25">
      <c r="A5" s="20" t="s">
        <v>31</v>
      </c>
      <c r="B5" s="107" t="s">
        <v>148</v>
      </c>
    </row>
    <row r="6" spans="1:5" x14ac:dyDescent="0.25">
      <c r="A6" s="20" t="s">
        <v>37</v>
      </c>
      <c r="B6" s="21" t="s">
        <v>151</v>
      </c>
    </row>
    <row r="7" spans="1:5" ht="15.75" thickBot="1" x14ac:dyDescent="0.3">
      <c r="A7" s="22"/>
      <c r="B7" s="23"/>
    </row>
    <row r="8" spans="1:5" ht="16.5" thickTop="1" thickBot="1" x14ac:dyDescent="0.3">
      <c r="A8" s="24" t="s">
        <v>9</v>
      </c>
      <c r="B8" s="25" t="s">
        <v>10</v>
      </c>
      <c r="C8" s="25" t="s">
        <v>10</v>
      </c>
    </row>
    <row r="9" spans="1:5" ht="36.75" customHeight="1" thickTop="1" thickBot="1" x14ac:dyDescent="0.3">
      <c r="A9" s="26" t="s">
        <v>78</v>
      </c>
      <c r="B9" s="27" t="s">
        <v>158</v>
      </c>
      <c r="C9" s="27" t="s">
        <v>157</v>
      </c>
      <c r="E9" s="95">
        <v>5.2499999999999998E-2</v>
      </c>
    </row>
    <row r="10" spans="1:5" ht="24.75" customHeight="1" thickTop="1" thickBot="1" x14ac:dyDescent="0.3">
      <c r="A10" s="28" t="s">
        <v>79</v>
      </c>
      <c r="B10" s="93">
        <f>'[4]ф 2.7.'!C5</f>
        <v>61677.912267876985</v>
      </c>
      <c r="C10" s="93">
        <f t="shared" ref="C10:C16" si="0">D10*$E$9</f>
        <v>15424.556612026901</v>
      </c>
      <c r="D10" s="83">
        <f>[5]Т2!$B$13</f>
        <v>293801.07832432195</v>
      </c>
    </row>
    <row r="11" spans="1:5" ht="35.25" customHeight="1" thickTop="1" thickBot="1" x14ac:dyDescent="0.3">
      <c r="A11" s="29" t="s">
        <v>80</v>
      </c>
      <c r="B11" s="93">
        <f>'[4]ф 2.7.'!C6</f>
        <v>61201.276724744668</v>
      </c>
      <c r="C11" s="93">
        <f t="shared" si="0"/>
        <v>15110.786803334193</v>
      </c>
      <c r="D11" s="83">
        <f>[5]Т2!$B$14</f>
        <v>287824.51053969894</v>
      </c>
    </row>
    <row r="12" spans="1:5" ht="39.75" thickTop="1" thickBot="1" x14ac:dyDescent="0.3">
      <c r="A12" s="31" t="s">
        <v>43</v>
      </c>
      <c r="B12" s="93">
        <f>0</f>
        <v>0</v>
      </c>
      <c r="C12" s="93">
        <f t="shared" si="0"/>
        <v>444.50897285529174</v>
      </c>
      <c r="D12" s="83">
        <f>[5]Т2!$B$15</f>
        <v>8466.8375781960331</v>
      </c>
    </row>
    <row r="13" spans="1:5" ht="39.75" thickTop="1" thickBot="1" x14ac:dyDescent="0.3">
      <c r="A13" s="31" t="s">
        <v>44</v>
      </c>
      <c r="B13" s="93">
        <v>0</v>
      </c>
      <c r="C13" s="93">
        <f t="shared" si="0"/>
        <v>0</v>
      </c>
      <c r="D13">
        <f>0</f>
        <v>0</v>
      </c>
    </row>
    <row r="14" spans="1:5" ht="27" thickTop="1" thickBot="1" x14ac:dyDescent="0.3">
      <c r="A14" s="31" t="s">
        <v>45</v>
      </c>
      <c r="B14" s="93">
        <f>'[4]ф 2.7.'!$C$7</f>
        <v>15451.417016199999</v>
      </c>
      <c r="C14" s="93">
        <f t="shared" si="0"/>
        <v>263.27487193373742</v>
      </c>
      <c r="D14" s="83">
        <f>[5]Т2!$B$20</f>
        <v>5014.7594654045224</v>
      </c>
    </row>
    <row r="15" spans="1:5" ht="39.75" thickTop="1" thickBot="1" x14ac:dyDescent="0.3">
      <c r="A15" s="31" t="s">
        <v>46</v>
      </c>
      <c r="B15" s="93">
        <f>0</f>
        <v>0</v>
      </c>
      <c r="C15" s="93">
        <f t="shared" si="0"/>
        <v>0</v>
      </c>
      <c r="D15">
        <f>0</f>
        <v>0</v>
      </c>
    </row>
    <row r="16" spans="1:5" ht="39.75" thickTop="1" thickBot="1" x14ac:dyDescent="0.3">
      <c r="A16" s="31" t="s">
        <v>47</v>
      </c>
      <c r="B16" s="93">
        <f>'[4]ф 2.7.'!$C$8</f>
        <v>251.19</v>
      </c>
      <c r="C16" s="93">
        <f t="shared" si="0"/>
        <v>792.35456618272485</v>
      </c>
      <c r="D16" s="83">
        <f>[5]Т2!$B$17</f>
        <v>15092.467927289998</v>
      </c>
    </row>
    <row r="17" spans="1:6" ht="16.5" thickTop="1" thickBot="1" x14ac:dyDescent="0.3">
      <c r="A17" s="32" t="s">
        <v>48</v>
      </c>
      <c r="B17" s="93">
        <f>'[4]ф 2.7.'!$C$9</f>
        <v>3.3230999999999993</v>
      </c>
      <c r="C17" s="96">
        <f>D17</f>
        <v>4.1606836209423763</v>
      </c>
      <c r="D17" s="83">
        <f>[5]Т2!$B$18</f>
        <v>4.1606836209423763</v>
      </c>
    </row>
    <row r="18" spans="1:6" ht="16.5" thickTop="1" thickBot="1" x14ac:dyDescent="0.3">
      <c r="A18" s="32" t="s">
        <v>38</v>
      </c>
      <c r="B18" s="93">
        <f>'[4]ф 2.7.'!$C$10</f>
        <v>75589.058409316611</v>
      </c>
      <c r="C18" s="97">
        <f>C16/C17</f>
        <v>190.43855250000001</v>
      </c>
      <c r="D18" s="83">
        <f>[5]Т2!$B$19</f>
        <v>3627.4009999999998</v>
      </c>
    </row>
    <row r="19" spans="1:6" ht="27" thickTop="1" thickBot="1" x14ac:dyDescent="0.3">
      <c r="A19" s="31" t="s">
        <v>49</v>
      </c>
      <c r="B19" s="93">
        <f>'[4]ф 2.7.'!$C$12</f>
        <v>15887.455401139237</v>
      </c>
      <c r="C19" s="93">
        <f>D19*$E$9</f>
        <v>3548.8671865855499</v>
      </c>
      <c r="D19" s="83">
        <f>[5]Т2!$B$22</f>
        <v>67597.470220677147</v>
      </c>
    </row>
    <row r="20" spans="1:6" ht="39.75" thickTop="1" thickBot="1" x14ac:dyDescent="0.3">
      <c r="A20" s="31" t="s">
        <v>39</v>
      </c>
      <c r="B20" s="103">
        <f>'[4]ф 2.7.'!$C$13</f>
        <v>11485.036450027535</v>
      </c>
      <c r="C20" s="105"/>
      <c r="D20" s="83">
        <f>[5]Т2!$B$23</f>
        <v>0</v>
      </c>
    </row>
    <row r="21" spans="1:6" ht="16.5" thickTop="1" thickBot="1" x14ac:dyDescent="0.3">
      <c r="A21" s="33" t="s">
        <v>50</v>
      </c>
      <c r="B21" s="93">
        <f>'[4]ф 2.7.'!$C$14</f>
        <v>13286.514604265647</v>
      </c>
      <c r="C21" s="104">
        <f t="shared" ref="C21:C26" si="1">D21*$E$9</f>
        <v>6016.9039262850902</v>
      </c>
      <c r="D21" s="83">
        <f>[5]Т2!$B$24</f>
        <v>114607.69383400172</v>
      </c>
    </row>
    <row r="22" spans="1:6" ht="27" thickTop="1" thickBot="1" x14ac:dyDescent="0.3">
      <c r="A22" s="32" t="s">
        <v>40</v>
      </c>
      <c r="B22" s="93">
        <f>'[4]ф 2.7.'!$C$15</f>
        <v>4395.5734521997138</v>
      </c>
      <c r="C22" s="93">
        <f t="shared" si="1"/>
        <v>1081.2182391240397</v>
      </c>
      <c r="D22" s="83">
        <f>[5]Т2!$B$25</f>
        <v>20594.633126172183</v>
      </c>
    </row>
    <row r="23" spans="1:6" ht="27" thickTop="1" thickBot="1" x14ac:dyDescent="0.3">
      <c r="A23" s="31" t="s">
        <v>51</v>
      </c>
      <c r="B23" s="93">
        <f>'[4]ф 2.7.'!$C$16</f>
        <v>3086.4155950651484</v>
      </c>
      <c r="C23" s="93">
        <f t="shared" si="1"/>
        <v>1150.9376278847442</v>
      </c>
      <c r="D23" s="83">
        <f>[5]Т2!$B$26</f>
        <v>21922.621483518938</v>
      </c>
    </row>
    <row r="24" spans="1:6" ht="27" thickTop="1" thickBot="1" x14ac:dyDescent="0.3">
      <c r="A24" s="32" t="s">
        <v>41</v>
      </c>
      <c r="B24" s="93">
        <f>'[4]ф 2.7.'!$C$17</f>
        <v>1972.2758006279901</v>
      </c>
      <c r="C24" s="93">
        <f t="shared" si="1"/>
        <v>521.93388140948036</v>
      </c>
      <c r="D24" s="83">
        <f>[5]Т2!$B$27</f>
        <v>9941.5977411329604</v>
      </c>
    </row>
    <row r="25" spans="1:6" ht="27" thickTop="1" thickBot="1" x14ac:dyDescent="0.3">
      <c r="A25" s="31" t="s">
        <v>42</v>
      </c>
      <c r="B25" s="93">
        <f>'[4]ф 2.7.'!$C$18</f>
        <v>1479.248203019903</v>
      </c>
      <c r="C25" s="93">
        <f t="shared" si="1"/>
        <v>1386.1465374749998</v>
      </c>
      <c r="D25" s="83">
        <f>[5]Т2!$B$28</f>
        <v>26402.791189999996</v>
      </c>
    </row>
    <row r="26" spans="1:6" ht="52.5" thickTop="1" thickBot="1" x14ac:dyDescent="0.3">
      <c r="A26" s="34" t="s">
        <v>128</v>
      </c>
      <c r="B26" s="103">
        <f>'[4]ф 2.7.'!$C$19</f>
        <v>0</v>
      </c>
      <c r="C26" s="102">
        <f t="shared" si="1"/>
        <v>722.1174832433021</v>
      </c>
      <c r="D26" s="83">
        <f>[5]Т2!$B$29</f>
        <v>13754.618728443849</v>
      </c>
      <c r="F26" s="83"/>
    </row>
    <row r="27" spans="1:6" ht="27" thickTop="1" thickBot="1" x14ac:dyDescent="0.3">
      <c r="A27" s="36" t="s">
        <v>81</v>
      </c>
      <c r="B27" s="93">
        <f>'[4]ф 2.7.'!$C$20</f>
        <v>476.63554313231725</v>
      </c>
      <c r="C27" s="98">
        <f>C10-C11</f>
        <v>313.76980869270847</v>
      </c>
      <c r="D27" s="83">
        <f>[5]Т2!$B$31</f>
        <v>5976.5677846230519</v>
      </c>
    </row>
    <row r="28" spans="1:6" ht="16.5" thickTop="1" thickBot="1" x14ac:dyDescent="0.3">
      <c r="A28" s="28" t="s">
        <v>82</v>
      </c>
      <c r="B28" s="93">
        <f>'[4]ф 2.7.'!$C$21</f>
        <v>476.63554313231157</v>
      </c>
      <c r="C28" s="93">
        <f>D28*$E$9</f>
        <v>225.60637256657958</v>
      </c>
      <c r="D28" s="83">
        <f>[5]Т2!$B$32</f>
        <v>4297.2642393634205</v>
      </c>
    </row>
    <row r="29" spans="1:6" ht="78" thickTop="1" thickBot="1" x14ac:dyDescent="0.3">
      <c r="A29" s="37" t="s">
        <v>27</v>
      </c>
      <c r="B29" s="93">
        <f>'[4]ф 2.7.'!$C$22</f>
        <v>0</v>
      </c>
      <c r="C29" s="38"/>
      <c r="D29" s="83">
        <f>[5]Т2!$B$33</f>
        <v>0</v>
      </c>
    </row>
    <row r="30" spans="1:6" ht="27" thickTop="1" thickBot="1" x14ac:dyDescent="0.3">
      <c r="A30" s="29" t="s">
        <v>83</v>
      </c>
      <c r="B30" s="93">
        <f>'[4]ф 2.7.'!$C$23</f>
        <v>0</v>
      </c>
      <c r="C30" s="30"/>
      <c r="D30" s="83">
        <f>[5]Т2!$B$34</f>
        <v>0</v>
      </c>
    </row>
    <row r="31" spans="1:6" ht="27" thickTop="1" thickBot="1" x14ac:dyDescent="0.3">
      <c r="A31" s="39" t="s">
        <v>11</v>
      </c>
      <c r="B31" s="93">
        <f>'[4]ф 2.7.'!$C$24</f>
        <v>0</v>
      </c>
      <c r="C31" s="35"/>
      <c r="D31" s="83">
        <f>[5]Т2!$B$35</f>
        <v>0</v>
      </c>
    </row>
    <row r="32" spans="1:6" ht="53.25" thickTop="1" thickBot="1" x14ac:dyDescent="0.3">
      <c r="A32" s="36" t="s">
        <v>129</v>
      </c>
      <c r="B32" s="94" t="str">
        <f>'[4]ф 2.7.'!$B$25:$C$25</f>
        <v>не публикуется, выручка от регулируемой деятельности  менее 80% совокупной выручки за отчетный год (составляет 3%).</v>
      </c>
      <c r="C32" s="94" t="s">
        <v>159</v>
      </c>
      <c r="D32" t="str">
        <f>[5]Т2!$B$36</f>
        <v>не публикуется, выручка от регулируемой деятельности  менее 80% совокупной выручки за прогнозный год (менее 15%).</v>
      </c>
    </row>
    <row r="33" spans="1:4" ht="27" thickTop="1" thickBot="1" x14ac:dyDescent="0.3">
      <c r="A33" s="26" t="s">
        <v>84</v>
      </c>
      <c r="B33" s="93">
        <f>'[6]В.2 Объемы реализации по в воде'!$AA$98/1000</f>
        <v>77.022800000000004</v>
      </c>
      <c r="C33" s="27"/>
      <c r="D33">
        <f>0</f>
        <v>0</v>
      </c>
    </row>
    <row r="34" spans="1:4" ht="46.5" customHeight="1" thickTop="1" thickBot="1" x14ac:dyDescent="0.3">
      <c r="A34" s="26" t="s">
        <v>85</v>
      </c>
      <c r="B34" s="93">
        <f>0</f>
        <v>0</v>
      </c>
      <c r="C34" s="27"/>
      <c r="D34">
        <f>0</f>
        <v>0</v>
      </c>
    </row>
    <row r="35" spans="1:4" ht="39.75" thickTop="1" thickBot="1" x14ac:dyDescent="0.3">
      <c r="A35" s="26" t="s">
        <v>86</v>
      </c>
      <c r="B35" s="93">
        <f>0</f>
        <v>0</v>
      </c>
      <c r="C35" s="93">
        <f>D35*$E$9</f>
        <v>0.95448636713371027</v>
      </c>
      <c r="D35" s="83">
        <f>[5]Т2!$B$40</f>
        <v>18.180692707308769</v>
      </c>
    </row>
    <row r="36" spans="1:4" ht="51" customHeight="1" thickTop="1" thickBot="1" x14ac:dyDescent="0.3">
      <c r="A36" s="26" t="s">
        <v>87</v>
      </c>
      <c r="B36" s="93">
        <f>0</f>
        <v>0</v>
      </c>
      <c r="C36" s="93">
        <f>D36*$E$9</f>
        <v>4.6573380000000002</v>
      </c>
      <c r="D36" s="83">
        <f>[5]Т2!$B$39</f>
        <v>88.711200000000005</v>
      </c>
    </row>
    <row r="37" spans="1:4" ht="27" thickTop="1" thickBot="1" x14ac:dyDescent="0.3">
      <c r="A37" s="26" t="s">
        <v>88</v>
      </c>
      <c r="B37" s="93">
        <f>0</f>
        <v>0</v>
      </c>
      <c r="C37" s="93">
        <f>D37*$E$9</f>
        <v>4.0058024999999997</v>
      </c>
      <c r="D37" s="83">
        <f>[5]Т2!$B$41</f>
        <v>76.301000000000002</v>
      </c>
    </row>
    <row r="38" spans="1:4" ht="16.5" thickTop="1" thickBot="1" x14ac:dyDescent="0.3">
      <c r="A38" s="26" t="s">
        <v>90</v>
      </c>
      <c r="B38" s="93">
        <f>'[4]ф 2.7.'!$C$32</f>
        <v>0</v>
      </c>
      <c r="C38" s="27">
        <f>D38</f>
        <v>0</v>
      </c>
      <c r="D38">
        <f>0</f>
        <v>0</v>
      </c>
    </row>
    <row r="39" spans="1:4" ht="27" thickTop="1" thickBot="1" x14ac:dyDescent="0.3">
      <c r="A39" s="26" t="s">
        <v>89</v>
      </c>
      <c r="B39" s="93">
        <f>'[4]ф 2.7.'!$C$33</f>
        <v>31.716499999999996</v>
      </c>
      <c r="C39" s="99">
        <f>D39</f>
        <v>77.150000000000006</v>
      </c>
      <c r="D39" s="83">
        <f>[5]Т2!$B$44</f>
        <v>77.150000000000006</v>
      </c>
    </row>
    <row r="40" spans="1:4" ht="27" thickTop="1" thickBot="1" x14ac:dyDescent="0.3">
      <c r="A40" s="26" t="s">
        <v>91</v>
      </c>
      <c r="B40" s="93">
        <f>'[4]ф 2.7.'!$C$36</f>
        <v>34.616799999999998</v>
      </c>
      <c r="C40" s="99">
        <f>D40</f>
        <v>148.69999999999999</v>
      </c>
      <c r="D40" s="83">
        <f>[5]Т2!$B$49</f>
        <v>148.69999999999999</v>
      </c>
    </row>
    <row r="41" spans="1:4" ht="27" thickTop="1" thickBot="1" x14ac:dyDescent="0.3">
      <c r="A41" s="100" t="s">
        <v>92</v>
      </c>
      <c r="B41" s="102">
        <f>'[4]ф 2.7.'!$C$37</f>
        <v>0.6146331279597218</v>
      </c>
      <c r="C41" s="101">
        <f>D41</f>
        <v>37.007999132175172</v>
      </c>
      <c r="D41" s="83">
        <f>[5]Т2!$B$52</f>
        <v>37.007999132175172</v>
      </c>
    </row>
    <row r="42" spans="1:4" ht="15.75" thickTop="1" x14ac:dyDescent="0.25">
      <c r="A42" s="22"/>
      <c r="B42" s="23"/>
    </row>
    <row r="43" spans="1:4" ht="35.25" customHeight="1" x14ac:dyDescent="0.25">
      <c r="A43" s="174" t="s">
        <v>93</v>
      </c>
      <c r="B43" s="174"/>
    </row>
    <row r="44" spans="1:4" ht="43.5" customHeight="1" x14ac:dyDescent="0.25">
      <c r="A44" s="174" t="s">
        <v>94</v>
      </c>
      <c r="B44" s="174"/>
    </row>
    <row r="45" spans="1:4" ht="92.25" customHeight="1" x14ac:dyDescent="0.25">
      <c r="A45" s="174" t="s">
        <v>95</v>
      </c>
      <c r="B45" s="174"/>
    </row>
    <row r="46" spans="1:4" ht="34.5" customHeight="1" x14ac:dyDescent="0.25">
      <c r="A46" s="174" t="s">
        <v>96</v>
      </c>
      <c r="B46" s="174"/>
    </row>
  </sheetData>
  <mergeCells count="5">
    <mergeCell ref="A1:B1"/>
    <mergeCell ref="A43:B43"/>
    <mergeCell ref="A46:B46"/>
    <mergeCell ref="A44:B44"/>
    <mergeCell ref="A45:B45"/>
  </mergeCells>
  <phoneticPr fontId="0" type="noConversion"/>
  <pageMargins left="0.70866141732283472" right="0.70866141732283472" top="0.19685039370078741" bottom="0.19685039370078741" header="0.31496062992125984" footer="0.31496062992125984"/>
  <pageSetup paperSize="9" scale="9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B10" sqref="B10"/>
    </sheetView>
  </sheetViews>
  <sheetFormatPr defaultRowHeight="15" x14ac:dyDescent="0.25"/>
  <cols>
    <col min="1" max="2" width="45.140625" customWidth="1"/>
  </cols>
  <sheetData>
    <row r="1" spans="1:2" ht="16.5" x14ac:dyDescent="0.25">
      <c r="A1" s="272" t="s">
        <v>228</v>
      </c>
    </row>
    <row r="2" spans="1:2" ht="16.5" thickBot="1" x14ac:dyDescent="0.3">
      <c r="A2" s="273"/>
    </row>
    <row r="3" spans="1:2" ht="48.75" customHeight="1" thickBot="1" x14ac:dyDescent="0.3">
      <c r="A3" s="267" t="s">
        <v>229</v>
      </c>
      <c r="B3" s="268" t="s">
        <v>163</v>
      </c>
    </row>
    <row r="4" spans="1:2" ht="67.5" customHeight="1" thickBot="1" x14ac:dyDescent="0.3">
      <c r="A4" s="269" t="s">
        <v>230</v>
      </c>
      <c r="B4" s="270" t="s">
        <v>163</v>
      </c>
    </row>
    <row r="5" spans="1:2" ht="48.75" customHeight="1" thickBot="1" x14ac:dyDescent="0.3">
      <c r="A5" s="269" t="s">
        <v>231</v>
      </c>
      <c r="B5" s="270" t="s">
        <v>163</v>
      </c>
    </row>
    <row r="6" spans="1:2" ht="48.75" customHeight="1" thickBot="1" x14ac:dyDescent="0.3">
      <c r="A6" s="269" t="s">
        <v>232</v>
      </c>
      <c r="B6" s="270" t="s">
        <v>163</v>
      </c>
    </row>
    <row r="7" spans="1:2" ht="48.75" customHeight="1" thickBot="1" x14ac:dyDescent="0.3">
      <c r="A7" s="269" t="s">
        <v>233</v>
      </c>
      <c r="B7" s="270" t="s">
        <v>160</v>
      </c>
    </row>
    <row r="8" spans="1:2" ht="48.75" customHeight="1" thickBot="1" x14ac:dyDescent="0.3">
      <c r="A8" s="269" t="s">
        <v>234</v>
      </c>
      <c r="B8" s="270" t="s">
        <v>163</v>
      </c>
    </row>
    <row r="9" spans="1:2" ht="48.75" customHeight="1" thickBot="1" x14ac:dyDescent="0.3">
      <c r="A9" s="269" t="s">
        <v>235</v>
      </c>
      <c r="B9" s="270" t="s">
        <v>163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activeCell="B5" sqref="B5"/>
    </sheetView>
  </sheetViews>
  <sheetFormatPr defaultRowHeight="15" x14ac:dyDescent="0.25"/>
  <cols>
    <col min="1" max="2" width="38" customWidth="1"/>
    <col min="3" max="4" width="25.7109375" customWidth="1"/>
  </cols>
  <sheetData>
    <row r="1" spans="1:3" ht="16.5" x14ac:dyDescent="0.25">
      <c r="A1" s="272" t="s">
        <v>236</v>
      </c>
    </row>
    <row r="2" spans="1:3" ht="16.5" x14ac:dyDescent="0.25">
      <c r="A2" s="272" t="s">
        <v>237</v>
      </c>
    </row>
    <row r="3" spans="1:3" ht="17.25" thickBot="1" x14ac:dyDescent="0.3">
      <c r="A3" s="271"/>
    </row>
    <row r="4" spans="1:3" ht="28.5" customHeight="1" thickBot="1" x14ac:dyDescent="0.3">
      <c r="A4" s="267" t="s">
        <v>238</v>
      </c>
      <c r="B4" s="268" t="s">
        <v>286</v>
      </c>
    </row>
    <row r="5" spans="1:3" ht="28.5" customHeight="1" thickBot="1" x14ac:dyDescent="0.3">
      <c r="A5" s="269" t="s">
        <v>239</v>
      </c>
      <c r="B5" s="270"/>
    </row>
    <row r="6" spans="1:3" ht="25.5" customHeight="1" thickBot="1" x14ac:dyDescent="0.3">
      <c r="A6" s="269" t="s">
        <v>240</v>
      </c>
      <c r="B6" s="270"/>
    </row>
    <row r="7" spans="1:3" ht="60" customHeight="1" thickBot="1" x14ac:dyDescent="0.3">
      <c r="A7" s="269" t="s">
        <v>241</v>
      </c>
      <c r="B7" s="270"/>
    </row>
    <row r="8" spans="1:3" ht="60" customHeight="1" thickBot="1" x14ac:dyDescent="0.3">
      <c r="A8" s="269" t="s">
        <v>242</v>
      </c>
      <c r="B8" s="270"/>
    </row>
    <row r="9" spans="1:3" ht="60" customHeight="1" thickBot="1" x14ac:dyDescent="0.3">
      <c r="A9" s="269" t="s">
        <v>243</v>
      </c>
      <c r="B9" s="270"/>
    </row>
    <row r="10" spans="1:3" x14ac:dyDescent="0.25">
      <c r="A10" s="274"/>
    </row>
    <row r="11" spans="1:3" ht="16.5" x14ac:dyDescent="0.25">
      <c r="A11" s="272" t="s">
        <v>244</v>
      </c>
    </row>
    <row r="12" spans="1:3" ht="16.5" x14ac:dyDescent="0.25">
      <c r="A12" s="272" t="s">
        <v>245</v>
      </c>
    </row>
    <row r="13" spans="1:3" ht="17.25" thickBot="1" x14ac:dyDescent="0.3">
      <c r="A13" s="271"/>
    </row>
    <row r="14" spans="1:3" ht="31.5" x14ac:dyDescent="0.25">
      <c r="A14" s="279" t="s">
        <v>66</v>
      </c>
      <c r="B14" s="275" t="s">
        <v>246</v>
      </c>
      <c r="C14" s="275" t="s">
        <v>249</v>
      </c>
    </row>
    <row r="15" spans="1:3" ht="24.75" customHeight="1" x14ac:dyDescent="0.25">
      <c r="A15" s="280"/>
      <c r="B15" s="276" t="s">
        <v>247</v>
      </c>
      <c r="C15" s="276" t="s">
        <v>250</v>
      </c>
    </row>
    <row r="16" spans="1:3" ht="30.75" customHeight="1" thickBot="1" x14ac:dyDescent="0.3">
      <c r="A16" s="281"/>
      <c r="B16" s="277" t="s">
        <v>248</v>
      </c>
      <c r="C16" s="278"/>
    </row>
    <row r="17" spans="1:4" x14ac:dyDescent="0.25">
      <c r="A17" s="282"/>
      <c r="B17" s="282"/>
      <c r="C17" s="282"/>
    </row>
    <row r="18" spans="1:4" ht="15.75" thickBot="1" x14ac:dyDescent="0.3">
      <c r="A18" s="283"/>
      <c r="B18" s="283"/>
      <c r="C18" s="283"/>
    </row>
    <row r="19" spans="1:4" x14ac:dyDescent="0.25">
      <c r="A19" s="284"/>
    </row>
    <row r="20" spans="1:4" ht="16.5" x14ac:dyDescent="0.25">
      <c r="A20" s="271" t="s">
        <v>251</v>
      </c>
    </row>
    <row r="21" spans="1:4" ht="16.5" thickBot="1" x14ac:dyDescent="0.3">
      <c r="A21" s="273"/>
    </row>
    <row r="22" spans="1:4" ht="77.25" customHeight="1" thickBot="1" x14ac:dyDescent="0.3">
      <c r="A22" s="267" t="s">
        <v>66</v>
      </c>
      <c r="B22" s="285" t="s">
        <v>252</v>
      </c>
      <c r="C22" s="285" t="s">
        <v>253</v>
      </c>
      <c r="D22" s="285" t="s">
        <v>254</v>
      </c>
    </row>
    <row r="23" spans="1:4" ht="16.5" thickBot="1" x14ac:dyDescent="0.3">
      <c r="A23" s="269"/>
      <c r="B23" s="286"/>
      <c r="C23" s="286"/>
      <c r="D23" s="286"/>
    </row>
    <row r="24" spans="1:4" x14ac:dyDescent="0.25">
      <c r="A24" s="287"/>
    </row>
    <row r="25" spans="1:4" x14ac:dyDescent="0.25">
      <c r="A25" s="287"/>
    </row>
    <row r="26" spans="1:4" x14ac:dyDescent="0.25">
      <c r="A26" s="287"/>
    </row>
    <row r="27" spans="1:4" ht="16.5" x14ac:dyDescent="0.25">
      <c r="A27" s="288" t="s">
        <v>255</v>
      </c>
    </row>
    <row r="28" spans="1:4" ht="17.25" thickBot="1" x14ac:dyDescent="0.3">
      <c r="A28" s="271"/>
    </row>
    <row r="29" spans="1:4" ht="72.75" customHeight="1" x14ac:dyDescent="0.25">
      <c r="A29" s="279" t="s">
        <v>256</v>
      </c>
      <c r="B29" s="275" t="s">
        <v>257</v>
      </c>
      <c r="C29" s="275" t="s">
        <v>259</v>
      </c>
      <c r="D29" s="279" t="s">
        <v>261</v>
      </c>
    </row>
    <row r="30" spans="1:4" ht="21" customHeight="1" thickBot="1" x14ac:dyDescent="0.3">
      <c r="A30" s="281"/>
      <c r="B30" s="277" t="s">
        <v>258</v>
      </c>
      <c r="C30" s="277" t="s">
        <v>260</v>
      </c>
      <c r="D30" s="281"/>
    </row>
    <row r="31" spans="1:4" ht="17.25" thickBot="1" x14ac:dyDescent="0.3">
      <c r="A31" s="290"/>
      <c r="B31" s="291"/>
      <c r="C31" s="291"/>
      <c r="D31" s="291"/>
    </row>
    <row r="32" spans="1:4" ht="16.5" x14ac:dyDescent="0.25">
      <c r="A32" s="271"/>
    </row>
    <row r="33" spans="1:2" x14ac:dyDescent="0.25">
      <c r="A33" s="287"/>
    </row>
    <row r="34" spans="1:2" x14ac:dyDescent="0.25">
      <c r="A34" s="287"/>
    </row>
    <row r="35" spans="1:2" ht="15.75" x14ac:dyDescent="0.25">
      <c r="A35" s="273"/>
    </row>
    <row r="36" spans="1:2" ht="16.5" x14ac:dyDescent="0.25">
      <c r="A36" s="272" t="s">
        <v>262</v>
      </c>
    </row>
    <row r="37" spans="1:2" ht="16.5" thickBot="1" x14ac:dyDescent="0.3">
      <c r="A37" s="273"/>
    </row>
    <row r="38" spans="1:2" ht="30.75" customHeight="1" thickBot="1" x14ac:dyDescent="0.3">
      <c r="A38" s="292" t="s">
        <v>263</v>
      </c>
      <c r="B38" s="293" t="s">
        <v>264</v>
      </c>
    </row>
    <row r="39" spans="1:2" ht="16.5" thickBot="1" x14ac:dyDescent="0.3">
      <c r="A39" s="289"/>
      <c r="B39" s="277"/>
    </row>
    <row r="40" spans="1:2" ht="15.75" x14ac:dyDescent="0.25">
      <c r="A40" s="273"/>
    </row>
  </sheetData>
  <mergeCells count="6">
    <mergeCell ref="A14:A16"/>
    <mergeCell ref="A17:A18"/>
    <mergeCell ref="B17:B18"/>
    <mergeCell ref="C17:C18"/>
    <mergeCell ref="A29:A30"/>
    <mergeCell ref="D29:D3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9" sqref="A9:B9"/>
    </sheetView>
  </sheetViews>
  <sheetFormatPr defaultRowHeight="15" x14ac:dyDescent="0.25"/>
  <cols>
    <col min="1" max="2" width="47" customWidth="1"/>
  </cols>
  <sheetData>
    <row r="1" spans="1:2" ht="16.5" x14ac:dyDescent="0.25">
      <c r="A1" s="272" t="s">
        <v>265</v>
      </c>
    </row>
    <row r="2" spans="1:2" ht="15.75" thickBot="1" x14ac:dyDescent="0.3">
      <c r="A2" s="274"/>
    </row>
    <row r="3" spans="1:2" ht="54" customHeight="1" thickBot="1" x14ac:dyDescent="0.3">
      <c r="A3" s="267" t="s">
        <v>266</v>
      </c>
      <c r="B3" s="268"/>
    </row>
    <row r="4" spans="1:2" ht="54" customHeight="1" thickBot="1" x14ac:dyDescent="0.3">
      <c r="A4" s="269" t="s">
        <v>267</v>
      </c>
      <c r="B4" s="270"/>
    </row>
    <row r="5" spans="1:2" ht="54" customHeight="1" x14ac:dyDescent="0.25">
      <c r="A5" s="294" t="s">
        <v>268</v>
      </c>
      <c r="B5" s="295"/>
    </row>
    <row r="6" spans="1:2" ht="54" customHeight="1" thickBot="1" x14ac:dyDescent="0.3">
      <c r="A6" s="269" t="s">
        <v>269</v>
      </c>
      <c r="B6" s="296"/>
    </row>
    <row r="7" spans="1:2" ht="54" customHeight="1" thickBot="1" x14ac:dyDescent="0.3">
      <c r="A7" s="269" t="s">
        <v>270</v>
      </c>
      <c r="B7" s="270"/>
    </row>
    <row r="9" spans="1:2" ht="30.75" customHeight="1" x14ac:dyDescent="0.25">
      <c r="A9" s="211" t="s">
        <v>162</v>
      </c>
      <c r="B9" s="211"/>
    </row>
  </sheetData>
  <mergeCells count="2">
    <mergeCell ref="B5:B6"/>
    <mergeCell ref="A9:B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tabSelected="1" workbookViewId="0">
      <selection activeCell="A11" sqref="A11"/>
    </sheetView>
  </sheetViews>
  <sheetFormatPr defaultRowHeight="15" x14ac:dyDescent="0.25"/>
  <cols>
    <col min="1" max="1" width="78.42578125" style="1" customWidth="1"/>
    <col min="2" max="3" width="24.28515625" customWidth="1"/>
    <col min="4" max="4" width="15.7109375" hidden="1" customWidth="1"/>
    <col min="5" max="5" width="16.85546875" hidden="1" customWidth="1"/>
    <col min="6" max="8" width="16.85546875" customWidth="1"/>
  </cols>
  <sheetData>
    <row r="1" spans="1:3" ht="16.5" thickBot="1" x14ac:dyDescent="0.3">
      <c r="A1" s="146" t="s">
        <v>288</v>
      </c>
      <c r="B1" s="147"/>
      <c r="C1" s="110"/>
    </row>
    <row r="2" spans="1:3" ht="31.5" customHeight="1" x14ac:dyDescent="0.25">
      <c r="A2" s="314" t="s">
        <v>289</v>
      </c>
      <c r="B2" s="148" t="s">
        <v>147</v>
      </c>
      <c r="C2" s="149"/>
    </row>
    <row r="3" spans="1:3" ht="31.5" customHeight="1" x14ac:dyDescent="0.25">
      <c r="A3" s="117" t="s">
        <v>174</v>
      </c>
      <c r="B3" s="150" t="s">
        <v>175</v>
      </c>
      <c r="C3" s="151"/>
    </row>
    <row r="4" spans="1:3" ht="44.25" customHeight="1" x14ac:dyDescent="0.25">
      <c r="A4" s="118" t="s">
        <v>290</v>
      </c>
      <c r="B4" s="152" t="s">
        <v>176</v>
      </c>
      <c r="C4" s="153"/>
    </row>
    <row r="5" spans="1:3" ht="30.75" customHeight="1" x14ac:dyDescent="0.25">
      <c r="A5" s="117" t="s">
        <v>177</v>
      </c>
      <c r="B5" s="150" t="s">
        <v>178</v>
      </c>
      <c r="C5" s="151"/>
    </row>
    <row r="6" spans="1:3" ht="30.75" customHeight="1" x14ac:dyDescent="0.25">
      <c r="A6" s="118" t="s">
        <v>179</v>
      </c>
      <c r="B6" s="150" t="s">
        <v>180</v>
      </c>
      <c r="C6" s="151"/>
    </row>
    <row r="7" spans="1:3" ht="30.75" customHeight="1" x14ac:dyDescent="0.25">
      <c r="A7" s="118" t="s">
        <v>181</v>
      </c>
      <c r="B7" s="150" t="s">
        <v>182</v>
      </c>
      <c r="C7" s="151"/>
    </row>
    <row r="8" spans="1:3" ht="30.75" customHeight="1" x14ac:dyDescent="0.25">
      <c r="A8" s="118" t="s">
        <v>183</v>
      </c>
      <c r="B8" s="157" t="s">
        <v>184</v>
      </c>
      <c r="C8" s="151"/>
    </row>
    <row r="9" spans="1:3" ht="30.75" customHeight="1" x14ac:dyDescent="0.25">
      <c r="A9" s="118" t="s">
        <v>185</v>
      </c>
      <c r="B9" s="157" t="s">
        <v>186</v>
      </c>
      <c r="C9" s="151"/>
    </row>
    <row r="10" spans="1:3" ht="30.75" customHeight="1" x14ac:dyDescent="0.25">
      <c r="A10" s="118" t="s">
        <v>187</v>
      </c>
      <c r="B10" s="150" t="s">
        <v>188</v>
      </c>
      <c r="C10" s="151"/>
    </row>
    <row r="11" spans="1:3" ht="30.75" customHeight="1" x14ac:dyDescent="0.25">
      <c r="A11" s="118" t="s">
        <v>189</v>
      </c>
      <c r="B11" s="150" t="s">
        <v>191</v>
      </c>
      <c r="C11" s="151"/>
    </row>
    <row r="12" spans="1:3" ht="30.75" customHeight="1" x14ac:dyDescent="0.25">
      <c r="A12" s="118" t="s">
        <v>190</v>
      </c>
      <c r="B12" s="150">
        <v>8.76</v>
      </c>
      <c r="C12" s="151"/>
    </row>
    <row r="13" spans="1:3" ht="30.75" customHeight="1" thickBot="1" x14ac:dyDescent="0.3">
      <c r="A13" s="119" t="s">
        <v>192</v>
      </c>
      <c r="B13" s="154">
        <f>[1]Т2!$B$48</f>
        <v>0</v>
      </c>
      <c r="C13" s="155"/>
    </row>
    <row r="14" spans="1:3" x14ac:dyDescent="0.25">
      <c r="B14" s="120" t="e">
        <f>'[2]В. 4 Вода сырая СВЕРКА'!$H$48/1000-#REF!</f>
        <v>#REF!</v>
      </c>
      <c r="C14" s="120" t="e">
        <f>'[3]Смета ДТР 2013 согл'!$E$100/1000-#REF!</f>
        <v>#REF!</v>
      </c>
    </row>
    <row r="16" spans="1:3" x14ac:dyDescent="0.25">
      <c r="A16" s="156"/>
      <c r="B16" s="156"/>
      <c r="C16" s="121"/>
    </row>
  </sheetData>
  <mergeCells count="14">
    <mergeCell ref="B6:C6"/>
    <mergeCell ref="B13:C13"/>
    <mergeCell ref="A16:B16"/>
    <mergeCell ref="B7:C7"/>
    <mergeCell ref="B8:C8"/>
    <mergeCell ref="B9:C9"/>
    <mergeCell ref="B10:C10"/>
    <mergeCell ref="B11:C11"/>
    <mergeCell ref="B12:C12"/>
    <mergeCell ref="A1:B1"/>
    <mergeCell ref="B2:C2"/>
    <mergeCell ref="B3:C3"/>
    <mergeCell ref="B4:C4"/>
    <mergeCell ref="B5:C5"/>
  </mergeCells>
  <hyperlinks>
    <hyperlink ref="B8" r:id="rId1"/>
    <hyperlink ref="B9" r:id="rId2"/>
  </hyperlinks>
  <pageMargins left="0.70866141732283472" right="0.33" top="0.19685039370078741" bottom="0.19685039370078741" header="0.31496062992125984" footer="0.31496062992125984"/>
  <pageSetup paperSize="9" scale="72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3"/>
  <sheetViews>
    <sheetView workbookViewId="0">
      <selection activeCell="E17" sqref="E17"/>
    </sheetView>
  </sheetViews>
  <sheetFormatPr defaultRowHeight="15" x14ac:dyDescent="0.25"/>
  <cols>
    <col min="1" max="2" width="42.28515625" customWidth="1"/>
  </cols>
  <sheetData>
    <row r="1" spans="1:2" ht="16.5" x14ac:dyDescent="0.25">
      <c r="A1" s="272" t="s">
        <v>271</v>
      </c>
    </row>
    <row r="2" spans="1:2" ht="17.25" thickBot="1" x14ac:dyDescent="0.3">
      <c r="A2" s="271"/>
    </row>
    <row r="3" spans="1:2" ht="86.25" customHeight="1" thickBot="1" x14ac:dyDescent="0.3">
      <c r="A3" s="297" t="s">
        <v>272</v>
      </c>
      <c r="B3" s="268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Документ" dvAspect="DVASPECT_ICON" shapeId="10241" r:id="rId3">
          <objectPr defaultSize="0" r:id="rId4">
            <anchor moveWithCells="1">
              <from>
                <xdr:col>1</xdr:col>
                <xdr:colOff>914400</xdr:colOff>
                <xdr:row>2</xdr:row>
                <xdr:rowOff>123825</xdr:rowOff>
              </from>
              <to>
                <xdr:col>1</xdr:col>
                <xdr:colOff>1828800</xdr:colOff>
                <xdr:row>2</xdr:row>
                <xdr:rowOff>809625</xdr:rowOff>
              </to>
            </anchor>
          </objectPr>
        </oleObject>
      </mc:Choice>
      <mc:Fallback>
        <oleObject progId="Документ" dvAspect="DVASPECT_ICON" shapeId="10241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A8" sqref="A8:B8"/>
    </sheetView>
  </sheetViews>
  <sheetFormatPr defaultRowHeight="15" x14ac:dyDescent="0.25"/>
  <cols>
    <col min="1" max="2" width="43.140625" customWidth="1"/>
  </cols>
  <sheetData>
    <row r="1" spans="1:2" ht="16.5" x14ac:dyDescent="0.25">
      <c r="A1" s="272" t="s">
        <v>273</v>
      </c>
    </row>
    <row r="2" spans="1:2" ht="15.75" thickBot="1" x14ac:dyDescent="0.3">
      <c r="A2" s="274"/>
    </row>
    <row r="3" spans="1:2" ht="72" customHeight="1" thickBot="1" x14ac:dyDescent="0.3">
      <c r="A3" s="267" t="s">
        <v>274</v>
      </c>
      <c r="B3" s="285" t="s">
        <v>163</v>
      </c>
    </row>
    <row r="4" spans="1:2" ht="72" customHeight="1" thickBot="1" x14ac:dyDescent="0.3">
      <c r="A4" s="269" t="s">
        <v>275</v>
      </c>
      <c r="B4" s="286" t="s">
        <v>163</v>
      </c>
    </row>
    <row r="5" spans="1:2" ht="72" customHeight="1" thickBot="1" x14ac:dyDescent="0.3">
      <c r="A5" s="269" t="s">
        <v>276</v>
      </c>
      <c r="B5" s="286" t="s">
        <v>163</v>
      </c>
    </row>
    <row r="6" spans="1:2" ht="72" customHeight="1" thickBot="1" x14ac:dyDescent="0.3">
      <c r="A6" s="269" t="s">
        <v>277</v>
      </c>
      <c r="B6" s="286" t="s">
        <v>163</v>
      </c>
    </row>
    <row r="8" spans="1:2" ht="29.25" customHeight="1" x14ac:dyDescent="0.25">
      <c r="A8" s="211" t="s">
        <v>162</v>
      </c>
      <c r="B8" s="211"/>
    </row>
  </sheetData>
  <mergeCells count="1">
    <mergeCell ref="A8:B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8"/>
  <sheetViews>
    <sheetView workbookViewId="0">
      <selection activeCell="I7" sqref="A7:XFD8"/>
    </sheetView>
  </sheetViews>
  <sheetFormatPr defaultRowHeight="15" x14ac:dyDescent="0.25"/>
  <cols>
    <col min="1" max="2" width="51.140625" customWidth="1"/>
  </cols>
  <sheetData>
    <row r="1" spans="1:8" ht="16.5" x14ac:dyDescent="0.25">
      <c r="A1" s="272" t="s">
        <v>278</v>
      </c>
    </row>
    <row r="2" spans="1:8" ht="15.75" x14ac:dyDescent="0.25">
      <c r="A2" s="273"/>
    </row>
    <row r="3" spans="1:8" ht="15.75" thickBot="1" x14ac:dyDescent="0.3">
      <c r="A3" s="298"/>
    </row>
    <row r="4" spans="1:8" ht="51" customHeight="1" x14ac:dyDescent="0.25">
      <c r="A4" s="313" t="s">
        <v>279</v>
      </c>
      <c r="B4" s="249" t="str">
        <f>[7]Т8!$B$8</f>
        <v>Положение о закупках</v>
      </c>
      <c r="C4" s="249"/>
      <c r="D4" s="249"/>
      <c r="E4" s="249"/>
      <c r="F4" s="249"/>
      <c r="G4" s="249"/>
      <c r="H4" s="249"/>
    </row>
    <row r="5" spans="1:8" ht="51" customHeight="1" thickBot="1" x14ac:dyDescent="0.3">
      <c r="A5" s="170"/>
      <c r="B5" s="112" t="s">
        <v>167</v>
      </c>
      <c r="C5" s="113"/>
      <c r="D5" s="113"/>
      <c r="E5" s="113"/>
      <c r="F5" s="113"/>
      <c r="G5" s="113"/>
      <c r="H5" s="114"/>
    </row>
    <row r="6" spans="1:8" ht="51" customHeight="1" thickBot="1" x14ac:dyDescent="0.3">
      <c r="A6" s="267" t="s">
        <v>280</v>
      </c>
      <c r="B6" s="250" t="s">
        <v>169</v>
      </c>
      <c r="C6" s="251"/>
      <c r="D6" s="251"/>
      <c r="E6" s="251"/>
      <c r="F6" s="251"/>
      <c r="G6" s="251"/>
      <c r="H6" s="251"/>
    </row>
    <row r="7" spans="1:8" ht="29.25" customHeight="1" x14ac:dyDescent="0.25">
      <c r="A7" s="313" t="s">
        <v>281</v>
      </c>
      <c r="B7" s="252" t="s">
        <v>171</v>
      </c>
      <c r="C7" s="253"/>
      <c r="D7" s="253"/>
      <c r="E7" s="253"/>
      <c r="F7" s="253"/>
      <c r="G7" s="253"/>
      <c r="H7" s="254"/>
    </row>
    <row r="8" spans="1:8" ht="29.25" customHeight="1" x14ac:dyDescent="0.25">
      <c r="A8" s="170"/>
      <c r="B8" s="249" t="s">
        <v>173</v>
      </c>
      <c r="C8" s="249"/>
      <c r="D8" s="249"/>
      <c r="E8" s="249"/>
      <c r="F8" s="249"/>
      <c r="G8" s="249"/>
      <c r="H8" s="249"/>
    </row>
  </sheetData>
  <mergeCells count="6">
    <mergeCell ref="B4:H4"/>
    <mergeCell ref="B6:H6"/>
    <mergeCell ref="B7:H7"/>
    <mergeCell ref="B8:H8"/>
    <mergeCell ref="A4:A5"/>
    <mergeCell ref="A7:A8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Документ" dvAspect="DVASPECT_ICON" shapeId="12289" r:id="rId3">
          <objectPr defaultSize="0" autoPict="0" r:id="rId4">
            <anchor moveWithCells="1">
              <from>
                <xdr:col>4</xdr:col>
                <xdr:colOff>552450</xdr:colOff>
                <xdr:row>4</xdr:row>
                <xdr:rowOff>9525</xdr:rowOff>
              </from>
              <to>
                <xdr:col>6</xdr:col>
                <xdr:colOff>266700</xdr:colOff>
                <xdr:row>4</xdr:row>
                <xdr:rowOff>609600</xdr:rowOff>
              </to>
            </anchor>
          </objectPr>
        </oleObject>
      </mc:Choice>
      <mc:Fallback>
        <oleObject progId="Документ" dvAspect="DVASPECT_ICON" shapeId="12289" r:id="rId3"/>
      </mc:Fallback>
    </mc:AlternateContent>
    <mc:AlternateContent xmlns:mc="http://schemas.openxmlformats.org/markup-compatibility/2006">
      <mc:Choice Requires="x14">
        <oleObject progId="Acrobat Document" dvAspect="DVASPECT_ICON" shapeId="12290" r:id="rId5">
          <objectPr defaultSize="0" autoPict="0" r:id="rId6">
            <anchor moveWithCells="1">
              <from>
                <xdr:col>6</xdr:col>
                <xdr:colOff>371475</xdr:colOff>
                <xdr:row>4</xdr:row>
                <xdr:rowOff>47625</xdr:rowOff>
              </from>
              <to>
                <xdr:col>7</xdr:col>
                <xdr:colOff>466725</xdr:colOff>
                <xdr:row>5</xdr:row>
                <xdr:rowOff>9525</xdr:rowOff>
              </to>
            </anchor>
          </objectPr>
        </oleObject>
      </mc:Choice>
      <mc:Fallback>
        <oleObject progId="Acrobat Document" dvAspect="DVASPECT_ICON" shapeId="12290" r:id="rId5"/>
      </mc:Fallback>
    </mc:AlternateContent>
    <mc:AlternateContent xmlns:mc="http://schemas.openxmlformats.org/markup-compatibility/2006">
      <mc:Choice Requires="x14">
        <oleObject progId="Лист" dvAspect="DVASPECT_ICON" shapeId="12291" r:id="rId7">
          <objectPr defaultSize="0" autoPict="0" r:id="rId8">
            <anchor moveWithCells="1">
              <from>
                <xdr:col>6</xdr:col>
                <xdr:colOff>295275</xdr:colOff>
                <xdr:row>6</xdr:row>
                <xdr:rowOff>19050</xdr:rowOff>
              </from>
              <to>
                <xdr:col>7</xdr:col>
                <xdr:colOff>600075</xdr:colOff>
                <xdr:row>7</xdr:row>
                <xdr:rowOff>276225</xdr:rowOff>
              </to>
            </anchor>
          </objectPr>
        </oleObject>
      </mc:Choice>
      <mc:Fallback>
        <oleObject progId="Лист" dvAspect="DVASPECT_ICON" shapeId="12291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I9" sqref="I9"/>
    </sheetView>
  </sheetViews>
  <sheetFormatPr defaultRowHeight="15" x14ac:dyDescent="0.25"/>
  <cols>
    <col min="1" max="1" width="55.85546875" customWidth="1"/>
    <col min="2" max="5" width="16.5703125" customWidth="1"/>
    <col min="6" max="6" width="12.85546875" customWidth="1"/>
  </cols>
  <sheetData>
    <row r="1" spans="1:5" ht="16.5" x14ac:dyDescent="0.25">
      <c r="A1" s="272" t="s">
        <v>282</v>
      </c>
    </row>
    <row r="2" spans="1:5" ht="15.75" x14ac:dyDescent="0.25">
      <c r="A2" s="273"/>
    </row>
    <row r="3" spans="1:5" ht="42" customHeight="1" x14ac:dyDescent="0.25">
      <c r="A3" s="128" t="s">
        <v>196</v>
      </c>
      <c r="B3" s="257" t="s">
        <v>197</v>
      </c>
      <c r="C3" s="258"/>
      <c r="D3" s="257" t="s">
        <v>287</v>
      </c>
      <c r="E3" s="258"/>
    </row>
    <row r="4" spans="1:5" ht="27.75" customHeight="1" x14ac:dyDescent="0.25">
      <c r="A4" s="132" t="s">
        <v>198</v>
      </c>
      <c r="B4" s="259" t="s">
        <v>199</v>
      </c>
      <c r="C4" s="260"/>
      <c r="D4" s="260"/>
      <c r="E4" s="261"/>
    </row>
    <row r="5" spans="1:5" ht="27.75" customHeight="1" x14ac:dyDescent="0.25">
      <c r="A5" s="132" t="s">
        <v>200</v>
      </c>
      <c r="B5" s="134">
        <f>[8]ХВ1.1.!$D$12</f>
        <v>152.4017426866765</v>
      </c>
      <c r="C5" s="135">
        <f>+[8]ХВ1.1.!$E$12</f>
        <v>195.39825731996572</v>
      </c>
      <c r="D5" s="135">
        <f>'[9]смета ЭНТ_2014'!$C$60</f>
        <v>5341</v>
      </c>
      <c r="E5" s="135">
        <f>'[9]смета ЭНТ_2014'!$D$60</f>
        <v>5878</v>
      </c>
    </row>
    <row r="6" spans="1:5" ht="56.25" customHeight="1" x14ac:dyDescent="0.25">
      <c r="A6" s="132" t="s">
        <v>201</v>
      </c>
      <c r="B6" s="136" t="s">
        <v>154</v>
      </c>
      <c r="C6" s="136" t="s">
        <v>155</v>
      </c>
      <c r="D6" s="136" t="s">
        <v>154</v>
      </c>
      <c r="E6" s="136" t="s">
        <v>155</v>
      </c>
    </row>
    <row r="7" spans="1:5" ht="51" customHeight="1" x14ac:dyDescent="0.25">
      <c r="A7" s="132" t="s">
        <v>202</v>
      </c>
      <c r="B7" s="136" t="s">
        <v>163</v>
      </c>
      <c r="C7" s="136" t="s">
        <v>163</v>
      </c>
      <c r="D7" s="136" t="s">
        <v>163</v>
      </c>
      <c r="E7" s="136" t="s">
        <v>163</v>
      </c>
    </row>
    <row r="8" spans="1:5" ht="29.25" customHeight="1" x14ac:dyDescent="0.25">
      <c r="A8" s="132" t="s">
        <v>203</v>
      </c>
      <c r="B8" s="262">
        <f>[8]ХВ2!$C$10</f>
        <v>69398.82948132536</v>
      </c>
      <c r="C8" s="263"/>
      <c r="D8" s="264">
        <f>'[9]смета ЭНТ_2014'!$B$57/1000</f>
        <v>115987.87292086425</v>
      </c>
      <c r="E8" s="265"/>
    </row>
    <row r="9" spans="1:5" ht="34.5" customHeight="1" x14ac:dyDescent="0.25">
      <c r="A9" s="132" t="s">
        <v>207</v>
      </c>
      <c r="B9" s="262">
        <f>[8]ХВ2!$C$34</f>
        <v>399.07319999999999</v>
      </c>
      <c r="C9" s="263"/>
      <c r="D9" s="264">
        <f>'[9]смета ЭНТ_2014'!$B$44</f>
        <v>20890.400000000001</v>
      </c>
      <c r="E9" s="265"/>
    </row>
    <row r="10" spans="1:5" ht="132" customHeight="1" x14ac:dyDescent="0.25">
      <c r="A10" s="132" t="s">
        <v>204</v>
      </c>
      <c r="B10" s="262">
        <f>'[10]Смета ЭНТ_2014'!$D$103/-1000</f>
        <v>14057.044769999995</v>
      </c>
      <c r="C10" s="263"/>
      <c r="D10" s="264">
        <f>'[9]смета ЭНТ_2014'!$B$54</f>
        <v>0</v>
      </c>
      <c r="E10" s="265"/>
    </row>
    <row r="11" spans="1:5" ht="157.5" x14ac:dyDescent="0.25">
      <c r="A11" s="137" t="s">
        <v>205</v>
      </c>
      <c r="B11" s="262" t="s">
        <v>163</v>
      </c>
      <c r="C11" s="263"/>
      <c r="D11" s="264" t="s">
        <v>163</v>
      </c>
      <c r="E11" s="265"/>
    </row>
  </sheetData>
  <mergeCells count="11">
    <mergeCell ref="B10:C10"/>
    <mergeCell ref="D10:E10"/>
    <mergeCell ref="B11:C11"/>
    <mergeCell ref="D11:E11"/>
    <mergeCell ref="B3:C3"/>
    <mergeCell ref="D3:E3"/>
    <mergeCell ref="B4:E4"/>
    <mergeCell ref="B8:C8"/>
    <mergeCell ref="D8:E8"/>
    <mergeCell ref="B9:C9"/>
    <mergeCell ref="D9:E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39"/>
  <sheetViews>
    <sheetView topLeftCell="A4" workbookViewId="0">
      <selection activeCell="C11" sqref="C11:D11"/>
    </sheetView>
  </sheetViews>
  <sheetFormatPr defaultRowHeight="15" x14ac:dyDescent="0.25"/>
  <cols>
    <col min="2" max="2" width="42.7109375" style="1" customWidth="1"/>
    <col min="3" max="4" width="29.42578125" customWidth="1"/>
    <col min="5" max="5" width="12.140625" bestFit="1" customWidth="1"/>
    <col min="6" max="6" width="13.140625" customWidth="1"/>
  </cols>
  <sheetData>
    <row r="2" spans="2:6" ht="40.5" customHeight="1" x14ac:dyDescent="0.25">
      <c r="B2" s="169" t="s">
        <v>133</v>
      </c>
      <c r="C2" s="169"/>
      <c r="D2" s="170"/>
    </row>
    <row r="3" spans="2:6" ht="15.75" thickBot="1" x14ac:dyDescent="0.3"/>
    <row r="4" spans="2:6" ht="36" customHeight="1" x14ac:dyDescent="0.25">
      <c r="B4" s="84" t="s">
        <v>28</v>
      </c>
      <c r="C4" s="164" t="s">
        <v>147</v>
      </c>
      <c r="D4" s="165"/>
    </row>
    <row r="5" spans="2:6" ht="16.5" customHeight="1" x14ac:dyDescent="0.25">
      <c r="B5" s="85" t="s">
        <v>29</v>
      </c>
      <c r="C5" s="158">
        <v>7022010799</v>
      </c>
      <c r="D5" s="159"/>
    </row>
    <row r="6" spans="2:6" ht="16.5" customHeight="1" x14ac:dyDescent="0.25">
      <c r="B6" s="85" t="s">
        <v>30</v>
      </c>
      <c r="C6" s="158">
        <v>702201001</v>
      </c>
      <c r="D6" s="159"/>
    </row>
    <row r="7" spans="2:6" ht="18.75" customHeight="1" thickBot="1" x14ac:dyDescent="0.3">
      <c r="B7" s="90" t="s">
        <v>31</v>
      </c>
      <c r="C7" s="166" t="s">
        <v>148</v>
      </c>
      <c r="D7" s="167"/>
    </row>
    <row r="8" spans="2:6" ht="38.25" customHeight="1" x14ac:dyDescent="0.25">
      <c r="B8" s="87" t="s">
        <v>5</v>
      </c>
      <c r="C8" s="164" t="s">
        <v>149</v>
      </c>
      <c r="D8" s="165"/>
    </row>
    <row r="9" spans="2:6" ht="30" x14ac:dyDescent="0.25">
      <c r="B9" s="88" t="s">
        <v>6</v>
      </c>
      <c r="C9" s="158" t="s">
        <v>150</v>
      </c>
      <c r="D9" s="159"/>
    </row>
    <row r="10" spans="2:6" x14ac:dyDescent="0.25">
      <c r="B10" s="89" t="s">
        <v>32</v>
      </c>
      <c r="C10" s="158" t="s">
        <v>151</v>
      </c>
      <c r="D10" s="159"/>
    </row>
    <row r="11" spans="2:6" ht="15.75" thickBot="1" x14ac:dyDescent="0.3">
      <c r="B11" s="86" t="s">
        <v>7</v>
      </c>
      <c r="C11" s="311" t="s">
        <v>152</v>
      </c>
      <c r="D11" s="167"/>
    </row>
    <row r="12" spans="2:6" x14ac:dyDescent="0.25">
      <c r="B12" s="299" t="s">
        <v>0</v>
      </c>
      <c r="C12" s="138">
        <v>335.34</v>
      </c>
      <c r="D12" s="139">
        <v>349.03</v>
      </c>
    </row>
    <row r="13" spans="2:6" ht="12" customHeight="1" x14ac:dyDescent="0.25">
      <c r="B13" s="305" t="s">
        <v>283</v>
      </c>
      <c r="C13" s="140"/>
      <c r="D13" s="141"/>
    </row>
    <row r="14" spans="2:6" x14ac:dyDescent="0.25">
      <c r="B14" s="300" t="s">
        <v>284</v>
      </c>
      <c r="C14" s="140">
        <v>152.4</v>
      </c>
      <c r="D14" s="141">
        <v>158.62</v>
      </c>
      <c r="E14" s="83"/>
      <c r="F14" s="83"/>
    </row>
    <row r="15" spans="2:6" ht="15.75" thickBot="1" x14ac:dyDescent="0.3">
      <c r="B15" s="301" t="s">
        <v>285</v>
      </c>
      <c r="C15" s="142">
        <v>3545.5</v>
      </c>
      <c r="D15" s="143">
        <v>3690.29</v>
      </c>
      <c r="E15" s="83"/>
      <c r="F15" s="83"/>
    </row>
    <row r="16" spans="2:6" ht="15.75" thickBot="1" x14ac:dyDescent="0.3">
      <c r="B16" s="302" t="s">
        <v>153</v>
      </c>
      <c r="C16" s="303" t="s">
        <v>154</v>
      </c>
      <c r="D16" s="304" t="s">
        <v>155</v>
      </c>
      <c r="E16" s="83"/>
      <c r="F16" s="83"/>
    </row>
    <row r="17" spans="2:6" ht="15.75" thickBot="1" x14ac:dyDescent="0.3">
      <c r="B17" s="17"/>
      <c r="C17" s="17"/>
      <c r="E17" s="83"/>
      <c r="F17" s="83"/>
    </row>
    <row r="18" spans="2:6" x14ac:dyDescent="0.25">
      <c r="B18" s="84" t="s">
        <v>28</v>
      </c>
      <c r="C18" s="164"/>
      <c r="D18" s="165"/>
    </row>
    <row r="19" spans="2:6" x14ac:dyDescent="0.25">
      <c r="B19" s="85" t="s">
        <v>29</v>
      </c>
      <c r="C19" s="158"/>
      <c r="D19" s="159"/>
      <c r="E19" s="83"/>
    </row>
    <row r="20" spans="2:6" x14ac:dyDescent="0.25">
      <c r="B20" s="85" t="s">
        <v>30</v>
      </c>
      <c r="C20" s="158"/>
      <c r="D20" s="159"/>
    </row>
    <row r="21" spans="2:6" ht="15.75" thickBot="1" x14ac:dyDescent="0.3">
      <c r="B21" s="90" t="s">
        <v>31</v>
      </c>
      <c r="C21" s="166"/>
      <c r="D21" s="167"/>
    </row>
    <row r="22" spans="2:6" ht="45" x14ac:dyDescent="0.25">
      <c r="B22" s="87" t="s">
        <v>33</v>
      </c>
      <c r="C22" s="164"/>
      <c r="D22" s="165"/>
    </row>
    <row r="23" spans="2:6" ht="30" x14ac:dyDescent="0.25">
      <c r="B23" s="88" t="s">
        <v>6</v>
      </c>
      <c r="C23" s="158"/>
      <c r="D23" s="159"/>
    </row>
    <row r="24" spans="2:6" x14ac:dyDescent="0.25">
      <c r="B24" s="89" t="s">
        <v>34</v>
      </c>
      <c r="C24" s="158"/>
      <c r="D24" s="159"/>
    </row>
    <row r="25" spans="2:6" ht="15.75" thickBot="1" x14ac:dyDescent="0.3">
      <c r="B25" s="90" t="s">
        <v>7</v>
      </c>
      <c r="C25" s="160"/>
      <c r="D25" s="161"/>
    </row>
    <row r="26" spans="2:6" ht="30.75" thickBot="1" x14ac:dyDescent="0.3">
      <c r="B26" s="91" t="s">
        <v>25</v>
      </c>
      <c r="C26" s="162"/>
      <c r="D26" s="163"/>
    </row>
    <row r="27" spans="2:6" ht="15.75" thickBot="1" x14ac:dyDescent="0.3">
      <c r="B27" s="17"/>
      <c r="C27" s="17"/>
    </row>
    <row r="28" spans="2:6" x14ac:dyDescent="0.25">
      <c r="B28" s="84" t="s">
        <v>28</v>
      </c>
      <c r="C28" s="164"/>
      <c r="D28" s="165"/>
    </row>
    <row r="29" spans="2:6" x14ac:dyDescent="0.25">
      <c r="B29" s="85" t="s">
        <v>29</v>
      </c>
      <c r="C29" s="158"/>
      <c r="D29" s="159"/>
    </row>
    <row r="30" spans="2:6" x14ac:dyDescent="0.25">
      <c r="B30" s="85" t="s">
        <v>30</v>
      </c>
      <c r="C30" s="158"/>
      <c r="D30" s="159"/>
    </row>
    <row r="31" spans="2:6" ht="15.75" thickBot="1" x14ac:dyDescent="0.3">
      <c r="B31" s="86" t="s">
        <v>31</v>
      </c>
      <c r="C31" s="166"/>
      <c r="D31" s="167"/>
    </row>
    <row r="32" spans="2:6" ht="45" x14ac:dyDescent="0.25">
      <c r="B32" s="87" t="s">
        <v>35</v>
      </c>
      <c r="C32" s="164"/>
      <c r="D32" s="165"/>
    </row>
    <row r="33" spans="2:4" ht="30" x14ac:dyDescent="0.25">
      <c r="B33" s="88" t="s">
        <v>6</v>
      </c>
      <c r="C33" s="158"/>
      <c r="D33" s="159"/>
    </row>
    <row r="34" spans="2:4" x14ac:dyDescent="0.25">
      <c r="B34" s="89" t="s">
        <v>34</v>
      </c>
      <c r="C34" s="158"/>
      <c r="D34" s="159"/>
    </row>
    <row r="35" spans="2:4" ht="15.75" thickBot="1" x14ac:dyDescent="0.3">
      <c r="B35" s="90" t="s">
        <v>7</v>
      </c>
      <c r="C35" s="160"/>
      <c r="D35" s="161"/>
    </row>
    <row r="36" spans="2:4" ht="30.75" thickBot="1" x14ac:dyDescent="0.3">
      <c r="B36" s="91" t="s">
        <v>36</v>
      </c>
      <c r="C36" s="162"/>
      <c r="D36" s="163"/>
    </row>
    <row r="37" spans="2:4" x14ac:dyDescent="0.25">
      <c r="B37" s="17"/>
      <c r="C37" s="17"/>
    </row>
    <row r="38" spans="2:4" ht="33" customHeight="1" x14ac:dyDescent="0.25">
      <c r="B38" s="168" t="s">
        <v>77</v>
      </c>
      <c r="C38" s="168"/>
    </row>
    <row r="39" spans="2:4" ht="62.25" customHeight="1" x14ac:dyDescent="0.25">
      <c r="B39" s="168" t="s">
        <v>134</v>
      </c>
      <c r="C39" s="168"/>
    </row>
  </sheetData>
  <mergeCells count="29">
    <mergeCell ref="B38:C38"/>
    <mergeCell ref="B39:C39"/>
    <mergeCell ref="B2:D2"/>
    <mergeCell ref="C4:D4"/>
    <mergeCell ref="C5:D5"/>
    <mergeCell ref="C6:D6"/>
    <mergeCell ref="C7:D7"/>
    <mergeCell ref="C26:D26"/>
    <mergeCell ref="C22:D22"/>
    <mergeCell ref="C23:D23"/>
    <mergeCell ref="C24:D24"/>
    <mergeCell ref="C25:D25"/>
    <mergeCell ref="C18:D18"/>
    <mergeCell ref="C19:D19"/>
    <mergeCell ref="C20:D20"/>
    <mergeCell ref="C21:D21"/>
    <mergeCell ref="C8:D8"/>
    <mergeCell ref="C9:D9"/>
    <mergeCell ref="C10:D10"/>
    <mergeCell ref="C11:D11"/>
    <mergeCell ref="C34:D34"/>
    <mergeCell ref="C35:D35"/>
    <mergeCell ref="C36:D36"/>
    <mergeCell ref="C28:D28"/>
    <mergeCell ref="C29:D29"/>
    <mergeCell ref="C30:D30"/>
    <mergeCell ref="C31:D31"/>
    <mergeCell ref="C32:D32"/>
    <mergeCell ref="C33:D33"/>
  </mergeCells>
  <phoneticPr fontId="0" type="noConversion"/>
  <hyperlinks>
    <hyperlink ref="C11" r:id="rId1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6"/>
  <sheetViews>
    <sheetView topLeftCell="A7" workbookViewId="0">
      <selection activeCell="E16" sqref="E16"/>
    </sheetView>
  </sheetViews>
  <sheetFormatPr defaultRowHeight="15" x14ac:dyDescent="0.25"/>
  <cols>
    <col min="1" max="1" width="51.5703125" customWidth="1"/>
    <col min="2" max="2" width="47.140625" customWidth="1"/>
  </cols>
  <sheetData>
    <row r="1" spans="1:2" ht="27.75" customHeight="1" x14ac:dyDescent="0.25">
      <c r="A1" s="171" t="s">
        <v>135</v>
      </c>
      <c r="B1" s="172"/>
    </row>
    <row r="2" spans="1:2" ht="15.75" thickBot="1" x14ac:dyDescent="0.3"/>
    <row r="3" spans="1:2" ht="15.75" thickTop="1" x14ac:dyDescent="0.25">
      <c r="A3" s="6" t="s">
        <v>28</v>
      </c>
      <c r="B3" s="7"/>
    </row>
    <row r="4" spans="1:2" x14ac:dyDescent="0.25">
      <c r="A4" s="8" t="s">
        <v>29</v>
      </c>
      <c r="B4" s="9"/>
    </row>
    <row r="5" spans="1:2" x14ac:dyDescent="0.25">
      <c r="A5" s="8" t="s">
        <v>30</v>
      </c>
      <c r="B5" s="9"/>
    </row>
    <row r="6" spans="1:2" ht="15.75" thickBot="1" x14ac:dyDescent="0.3">
      <c r="A6" s="8" t="s">
        <v>31</v>
      </c>
      <c r="B6" s="9"/>
    </row>
    <row r="7" spans="1:2" ht="74.25" customHeight="1" thickTop="1" x14ac:dyDescent="0.25">
      <c r="A7" s="10" t="s">
        <v>57</v>
      </c>
      <c r="B7" s="11"/>
    </row>
    <row r="8" spans="1:2" ht="30" x14ac:dyDescent="0.25">
      <c r="A8" s="12" t="s">
        <v>6</v>
      </c>
      <c r="B8" s="9"/>
    </row>
    <row r="9" spans="1:2" x14ac:dyDescent="0.25">
      <c r="A9" s="13" t="s">
        <v>32</v>
      </c>
      <c r="B9" s="9"/>
    </row>
    <row r="10" spans="1:2" ht="15.75" thickBot="1" x14ac:dyDescent="0.3">
      <c r="A10" s="14" t="s">
        <v>7</v>
      </c>
      <c r="B10" s="15"/>
    </row>
    <row r="11" spans="1:2" ht="46.5" thickTop="1" thickBot="1" x14ac:dyDescent="0.3">
      <c r="A11" s="18" t="s">
        <v>26</v>
      </c>
      <c r="B11" s="16"/>
    </row>
    <row r="12" spans="1:2" ht="16.5" thickTop="1" thickBot="1" x14ac:dyDescent="0.3">
      <c r="A12" s="17"/>
      <c r="B12" s="17"/>
    </row>
    <row r="13" spans="1:2" ht="15.75" thickTop="1" x14ac:dyDescent="0.25">
      <c r="A13" s="6" t="s">
        <v>28</v>
      </c>
      <c r="B13" s="7"/>
    </row>
    <row r="14" spans="1:2" x14ac:dyDescent="0.25">
      <c r="A14" s="8" t="s">
        <v>29</v>
      </c>
      <c r="B14" s="9"/>
    </row>
    <row r="15" spans="1:2" x14ac:dyDescent="0.25">
      <c r="A15" s="8" t="s">
        <v>30</v>
      </c>
      <c r="B15" s="9"/>
    </row>
    <row r="16" spans="1:2" ht="15.75" thickBot="1" x14ac:dyDescent="0.3">
      <c r="A16" s="8" t="s">
        <v>31</v>
      </c>
      <c r="B16" s="9"/>
    </row>
    <row r="17" spans="1:2" ht="60.75" customHeight="1" thickTop="1" x14ac:dyDescent="0.25">
      <c r="A17" s="10" t="s">
        <v>58</v>
      </c>
      <c r="B17" s="11"/>
    </row>
    <row r="18" spans="1:2" ht="30" x14ac:dyDescent="0.25">
      <c r="A18" s="12" t="s">
        <v>6</v>
      </c>
      <c r="B18" s="9"/>
    </row>
    <row r="19" spans="1:2" x14ac:dyDescent="0.25">
      <c r="A19" s="13" t="s">
        <v>32</v>
      </c>
      <c r="B19" s="9"/>
    </row>
    <row r="20" spans="1:2" ht="15.75" thickBot="1" x14ac:dyDescent="0.3">
      <c r="A20" s="14" t="s">
        <v>7</v>
      </c>
      <c r="B20" s="15"/>
    </row>
    <row r="21" spans="1:2" ht="31.5" thickTop="1" thickBot="1" x14ac:dyDescent="0.3">
      <c r="A21" s="19" t="s">
        <v>8</v>
      </c>
      <c r="B21" s="16"/>
    </row>
    <row r="22" spans="1:2" ht="37.5" customHeight="1" thickTop="1" x14ac:dyDescent="0.25">
      <c r="A22" s="92" t="s">
        <v>156</v>
      </c>
      <c r="B22" s="17"/>
    </row>
    <row r="23" spans="1:2" ht="32.25" customHeight="1" x14ac:dyDescent="0.25"/>
    <row r="24" spans="1:2" ht="60.75" customHeight="1" x14ac:dyDescent="0.25"/>
    <row r="25" spans="1:2" x14ac:dyDescent="0.25">
      <c r="A25" s="168" t="s">
        <v>77</v>
      </c>
      <c r="B25" s="168"/>
    </row>
    <row r="26" spans="1:2" x14ac:dyDescent="0.25">
      <c r="A26" s="168" t="s">
        <v>134</v>
      </c>
      <c r="B26" s="168"/>
    </row>
  </sheetData>
  <mergeCells count="3">
    <mergeCell ref="A1:B1"/>
    <mergeCell ref="A25:B25"/>
    <mergeCell ref="A26:B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C19"/>
  <sheetViews>
    <sheetView workbookViewId="0">
      <selection activeCell="C6" sqref="C6:C9"/>
    </sheetView>
  </sheetViews>
  <sheetFormatPr defaultRowHeight="15" x14ac:dyDescent="0.25"/>
  <cols>
    <col min="2" max="2" width="45" style="1" customWidth="1"/>
    <col min="3" max="3" width="50.140625" customWidth="1"/>
  </cols>
  <sheetData>
    <row r="3" spans="2:3" x14ac:dyDescent="0.25">
      <c r="B3" s="173" t="s">
        <v>137</v>
      </c>
      <c r="C3" s="175"/>
    </row>
    <row r="4" spans="2:3" ht="38.25" customHeight="1" x14ac:dyDescent="0.25">
      <c r="B4" s="175"/>
      <c r="C4" s="175"/>
    </row>
    <row r="6" spans="2:3" x14ac:dyDescent="0.25">
      <c r="B6" s="40" t="s">
        <v>28</v>
      </c>
      <c r="C6" s="108" t="s">
        <v>147</v>
      </c>
    </row>
    <row r="7" spans="2:3" x14ac:dyDescent="0.25">
      <c r="B7" s="40" t="s">
        <v>29</v>
      </c>
      <c r="C7" s="108">
        <v>7022010799</v>
      </c>
    </row>
    <row r="8" spans="2:3" x14ac:dyDescent="0.25">
      <c r="B8" s="40" t="s">
        <v>30</v>
      </c>
      <c r="C8" s="108">
        <v>702201001</v>
      </c>
    </row>
    <row r="9" spans="2:3" x14ac:dyDescent="0.25">
      <c r="B9" s="40" t="s">
        <v>31</v>
      </c>
      <c r="C9" s="109" t="s">
        <v>148</v>
      </c>
    </row>
    <row r="10" spans="2:3" ht="15.75" thickBot="1" x14ac:dyDescent="0.3">
      <c r="B10" s="41"/>
      <c r="C10" s="17"/>
    </row>
    <row r="11" spans="2:3" ht="16.5" thickTop="1" thickBot="1" x14ac:dyDescent="0.3">
      <c r="B11" s="42" t="s">
        <v>12</v>
      </c>
      <c r="C11" s="43" t="s">
        <v>10</v>
      </c>
    </row>
    <row r="12" spans="2:3" ht="30" customHeight="1" thickTop="1" thickBot="1" x14ac:dyDescent="0.3">
      <c r="B12" s="18" t="s">
        <v>15</v>
      </c>
      <c r="C12" s="16">
        <v>0</v>
      </c>
    </row>
    <row r="13" spans="2:3" ht="48.75" customHeight="1" thickTop="1" thickBot="1" x14ac:dyDescent="0.3">
      <c r="B13" s="18" t="s">
        <v>13</v>
      </c>
      <c r="C13" s="16">
        <v>0</v>
      </c>
    </row>
    <row r="14" spans="2:3" ht="31.5" thickTop="1" thickBot="1" x14ac:dyDescent="0.3">
      <c r="B14" s="18" t="s">
        <v>14</v>
      </c>
      <c r="C14" s="16">
        <v>0</v>
      </c>
    </row>
    <row r="15" spans="2:3" ht="48.75" customHeight="1" thickTop="1" thickBot="1" x14ac:dyDescent="0.3">
      <c r="B15" s="18" t="s">
        <v>16</v>
      </c>
      <c r="C15" s="16">
        <v>0</v>
      </c>
    </row>
    <row r="16" spans="2:3" ht="46.5" thickTop="1" thickBot="1" x14ac:dyDescent="0.3">
      <c r="B16" s="18" t="s">
        <v>17</v>
      </c>
      <c r="C16" s="16" t="s">
        <v>160</v>
      </c>
    </row>
    <row r="17" spans="2:3" ht="15.75" thickTop="1" x14ac:dyDescent="0.25">
      <c r="B17" s="41"/>
      <c r="C17" s="17"/>
    </row>
    <row r="18" spans="2:3" x14ac:dyDescent="0.25">
      <c r="B18" s="41"/>
      <c r="C18" s="17"/>
    </row>
    <row r="19" spans="2:3" ht="48.75" customHeight="1" x14ac:dyDescent="0.25">
      <c r="B19" s="168" t="s">
        <v>102</v>
      </c>
      <c r="C19" s="168"/>
    </row>
  </sheetData>
  <mergeCells count="2">
    <mergeCell ref="B3:C4"/>
    <mergeCell ref="B19:C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topLeftCell="A24" workbookViewId="0">
      <selection activeCell="G10" sqref="G10"/>
    </sheetView>
  </sheetViews>
  <sheetFormatPr defaultRowHeight="15" x14ac:dyDescent="0.25"/>
  <cols>
    <col min="1" max="1" width="50.42578125" customWidth="1"/>
    <col min="2" max="2" width="27.42578125" customWidth="1"/>
    <col min="3" max="3" width="24.42578125" customWidth="1"/>
  </cols>
  <sheetData>
    <row r="1" spans="1:12" ht="16.5" thickBot="1" x14ac:dyDescent="0.3">
      <c r="A1" s="176" t="s">
        <v>138</v>
      </c>
      <c r="B1" s="176"/>
      <c r="C1" s="176"/>
      <c r="D1" s="17"/>
      <c r="E1" s="17"/>
      <c r="F1" s="17"/>
      <c r="G1" s="17"/>
      <c r="H1" s="17"/>
      <c r="I1" s="17"/>
      <c r="J1" s="17"/>
      <c r="K1" s="17"/>
      <c r="L1" s="17"/>
    </row>
    <row r="2" spans="1:12" x14ac:dyDescent="0.25">
      <c r="A2" s="185" t="s">
        <v>28</v>
      </c>
      <c r="B2" s="187" t="s">
        <v>147</v>
      </c>
      <c r="C2" s="188"/>
      <c r="D2" s="17"/>
      <c r="E2" s="17"/>
      <c r="F2" s="17"/>
      <c r="G2" s="17"/>
      <c r="H2" s="17"/>
      <c r="I2" s="17"/>
      <c r="J2" s="17"/>
      <c r="K2" s="17"/>
      <c r="L2" s="17"/>
    </row>
    <row r="3" spans="1:12" ht="15.75" thickBot="1" x14ac:dyDescent="0.3">
      <c r="A3" s="186"/>
      <c r="B3" s="189"/>
      <c r="C3" s="190"/>
      <c r="D3" s="17"/>
      <c r="E3" s="17"/>
      <c r="F3" s="17"/>
      <c r="G3" s="17"/>
      <c r="H3" s="17"/>
      <c r="I3" s="17"/>
      <c r="J3" s="17"/>
      <c r="K3" s="17"/>
      <c r="L3" s="17"/>
    </row>
    <row r="4" spans="1:12" ht="15.75" thickBot="1" x14ac:dyDescent="0.3">
      <c r="A4" s="44" t="s">
        <v>29</v>
      </c>
      <c r="B4" s="177">
        <f>ГВС3!C7</f>
        <v>7022010799</v>
      </c>
      <c r="C4" s="177"/>
      <c r="D4" s="17"/>
      <c r="E4" s="17"/>
      <c r="F4" s="17"/>
      <c r="G4" s="17"/>
      <c r="H4" s="17"/>
      <c r="I4" s="17"/>
      <c r="J4" s="17"/>
      <c r="K4" s="17"/>
      <c r="L4" s="17"/>
    </row>
    <row r="5" spans="1:12" ht="15.75" thickBot="1" x14ac:dyDescent="0.3">
      <c r="A5" s="44" t="s">
        <v>30</v>
      </c>
      <c r="B5" s="177">
        <f>ГВС3!C8</f>
        <v>702201001</v>
      </c>
      <c r="C5" s="177"/>
      <c r="D5" s="17"/>
      <c r="E5" s="17"/>
      <c r="F5" s="17"/>
      <c r="G5" s="17"/>
      <c r="H5" s="17"/>
      <c r="I5" s="17"/>
      <c r="J5" s="17"/>
      <c r="K5" s="17"/>
      <c r="L5" s="17"/>
    </row>
    <row r="6" spans="1:12" ht="15.75" thickBot="1" x14ac:dyDescent="0.3">
      <c r="A6" s="44" t="s">
        <v>31</v>
      </c>
      <c r="B6" s="177" t="str">
        <f>ГВС3!C9</f>
        <v>636785, Томская область, г.Стрежевой, ул.Строителей 95.</v>
      </c>
      <c r="C6" s="177"/>
      <c r="D6" s="17"/>
      <c r="E6" s="17"/>
      <c r="F6" s="17"/>
      <c r="G6" s="17"/>
      <c r="H6" s="17"/>
      <c r="I6" s="17"/>
      <c r="J6" s="17"/>
      <c r="K6" s="17"/>
      <c r="L6" s="17"/>
    </row>
    <row r="7" spans="1:12" ht="36.75" hidden="1" customHeight="1" x14ac:dyDescent="0.25">
      <c r="A7" s="178"/>
      <c r="B7" s="178"/>
      <c r="C7" s="178"/>
      <c r="D7" s="17"/>
      <c r="E7" s="17"/>
      <c r="F7" s="17"/>
      <c r="G7" s="17"/>
      <c r="H7" s="17"/>
      <c r="I7" s="17"/>
      <c r="J7" s="17"/>
      <c r="K7" s="17"/>
      <c r="L7" s="17"/>
    </row>
    <row r="8" spans="1:12" ht="24" customHeight="1" x14ac:dyDescent="0.25">
      <c r="A8" s="71" t="s">
        <v>97</v>
      </c>
      <c r="B8" s="179" t="s">
        <v>161</v>
      </c>
      <c r="C8" s="180"/>
      <c r="D8" s="17"/>
      <c r="E8" s="17"/>
      <c r="F8" s="17"/>
      <c r="G8" s="17"/>
      <c r="H8" s="17"/>
      <c r="I8" s="17"/>
      <c r="J8" s="17"/>
      <c r="K8" s="17"/>
      <c r="L8" s="17"/>
    </row>
    <row r="9" spans="1:12" ht="24" customHeight="1" x14ac:dyDescent="0.25">
      <c r="A9" s="71" t="s">
        <v>98</v>
      </c>
      <c r="B9" s="181"/>
      <c r="C9" s="182"/>
      <c r="D9" s="17"/>
      <c r="E9" s="17"/>
      <c r="F9" s="17"/>
      <c r="G9" s="17"/>
      <c r="H9" s="17"/>
      <c r="I9" s="17"/>
      <c r="J9" s="17"/>
      <c r="K9" s="17"/>
      <c r="L9" s="17"/>
    </row>
    <row r="10" spans="1:12" ht="40.5" customHeight="1" x14ac:dyDescent="0.25">
      <c r="A10" s="72" t="s">
        <v>99</v>
      </c>
      <c r="B10" s="181"/>
      <c r="C10" s="182"/>
      <c r="D10" s="17"/>
      <c r="E10" s="17"/>
      <c r="F10" s="17"/>
      <c r="G10" s="17"/>
      <c r="H10" s="17"/>
      <c r="I10" s="17"/>
      <c r="J10" s="17"/>
      <c r="K10" s="17"/>
      <c r="L10" s="17"/>
    </row>
    <row r="11" spans="1:12" hidden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2" ht="36.75" customHeight="1" x14ac:dyDescent="0.25">
      <c r="A12" s="191" t="s">
        <v>100</v>
      </c>
      <c r="B12" s="191"/>
      <c r="C12" s="191"/>
      <c r="D12" s="17"/>
      <c r="E12" s="17"/>
      <c r="F12" s="17"/>
      <c r="G12" s="17"/>
      <c r="H12" s="17"/>
      <c r="I12" s="17"/>
      <c r="J12" s="17"/>
      <c r="K12" s="17"/>
      <c r="L12" s="17"/>
    </row>
    <row r="13" spans="1:12" ht="45.75" thickBot="1" x14ac:dyDescent="0.3">
      <c r="A13" s="45" t="s">
        <v>116</v>
      </c>
      <c r="B13" s="46" t="s">
        <v>59</v>
      </c>
      <c r="C13" s="46" t="s">
        <v>60</v>
      </c>
      <c r="D13" s="17"/>
      <c r="E13" s="17"/>
      <c r="F13" s="17"/>
      <c r="G13" s="17"/>
      <c r="H13" s="17"/>
      <c r="I13" s="17"/>
      <c r="J13" s="17"/>
      <c r="K13" s="17"/>
      <c r="L13" s="17"/>
    </row>
    <row r="14" spans="1:12" ht="15.75" thickBot="1" x14ac:dyDescent="0.3">
      <c r="A14" s="47" t="s">
        <v>61</v>
      </c>
      <c r="B14" s="48"/>
      <c r="C14" s="49"/>
      <c r="D14" s="17"/>
      <c r="E14" s="17"/>
      <c r="F14" s="17"/>
      <c r="G14" s="17"/>
      <c r="H14" s="17"/>
      <c r="I14" s="17"/>
      <c r="J14" s="17"/>
      <c r="K14" s="17"/>
      <c r="L14" s="17"/>
    </row>
    <row r="15" spans="1:12" x14ac:dyDescent="0.25">
      <c r="A15" s="50" t="s">
        <v>62</v>
      </c>
      <c r="B15" s="50"/>
      <c r="C15" s="50"/>
      <c r="D15" s="17"/>
      <c r="E15" s="17"/>
      <c r="F15" s="17"/>
      <c r="G15" s="17"/>
      <c r="H15" s="17"/>
      <c r="I15" s="17"/>
      <c r="J15" s="17"/>
      <c r="K15" s="17"/>
      <c r="L15" s="17"/>
    </row>
    <row r="16" spans="1:12" x14ac:dyDescent="0.25">
      <c r="A16" s="9" t="s">
        <v>63</v>
      </c>
      <c r="B16" s="9"/>
      <c r="C16" s="9"/>
      <c r="D16" s="17"/>
      <c r="E16" s="17"/>
      <c r="F16" s="17"/>
      <c r="G16" s="17"/>
      <c r="H16" s="17"/>
      <c r="I16" s="17"/>
      <c r="J16" s="17"/>
      <c r="K16" s="17"/>
      <c r="L16" s="17"/>
    </row>
    <row r="17" spans="1:12" x14ac:dyDescent="0.25">
      <c r="A17" s="9" t="s">
        <v>64</v>
      </c>
      <c r="B17" s="9"/>
      <c r="C17" s="9"/>
      <c r="D17" s="17"/>
      <c r="E17" s="17"/>
      <c r="F17" s="17"/>
      <c r="G17" s="17"/>
      <c r="H17" s="17"/>
      <c r="I17" s="17"/>
      <c r="J17" s="17"/>
      <c r="K17" s="17"/>
      <c r="L17" s="17"/>
    </row>
    <row r="18" spans="1:12" ht="23.25" customHeight="1" thickBot="1" x14ac:dyDescent="0.3">
      <c r="A18" s="194" t="s">
        <v>127</v>
      </c>
      <c r="B18" s="194"/>
      <c r="C18" s="194"/>
      <c r="D18" s="194"/>
      <c r="E18" s="17"/>
      <c r="F18" s="17"/>
      <c r="G18" s="17"/>
      <c r="H18" s="17"/>
      <c r="I18" s="17"/>
      <c r="J18" s="17"/>
      <c r="K18" s="17"/>
      <c r="L18" s="17"/>
    </row>
    <row r="19" spans="1:12" ht="46.5" customHeight="1" x14ac:dyDescent="0.25">
      <c r="A19" s="195" t="s">
        <v>143</v>
      </c>
      <c r="B19" s="195" t="s">
        <v>117</v>
      </c>
      <c r="C19" s="195" t="s">
        <v>106</v>
      </c>
      <c r="D19" s="197" t="s">
        <v>119</v>
      </c>
      <c r="E19" s="17"/>
      <c r="F19" s="17"/>
      <c r="G19" s="17"/>
      <c r="H19" s="17"/>
      <c r="I19" s="17"/>
      <c r="J19" s="17"/>
      <c r="K19" s="17"/>
      <c r="L19" s="17"/>
    </row>
    <row r="20" spans="1:12" ht="42" customHeight="1" thickBot="1" x14ac:dyDescent="0.3">
      <c r="A20" s="196"/>
      <c r="B20" s="196"/>
      <c r="C20" s="196"/>
      <c r="D20" s="198"/>
      <c r="E20" s="17"/>
      <c r="F20" s="17"/>
      <c r="G20" s="17"/>
      <c r="H20" s="17"/>
      <c r="I20" s="17"/>
      <c r="J20" s="17"/>
      <c r="K20" s="17"/>
      <c r="L20" s="17"/>
    </row>
    <row r="21" spans="1:12" ht="15.75" thickBot="1" x14ac:dyDescent="0.3">
      <c r="A21" s="200" t="s">
        <v>144</v>
      </c>
      <c r="B21" s="201"/>
      <c r="C21" s="201"/>
      <c r="D21" s="197"/>
      <c r="E21" s="17"/>
      <c r="F21" s="17"/>
      <c r="G21" s="17"/>
      <c r="H21" s="17"/>
      <c r="I21" s="17"/>
      <c r="J21" s="17"/>
      <c r="K21" s="17"/>
      <c r="L21" s="17"/>
    </row>
    <row r="22" spans="1:12" x14ac:dyDescent="0.25">
      <c r="A22" s="51" t="s">
        <v>125</v>
      </c>
      <c r="B22" s="52"/>
      <c r="C22" s="53"/>
      <c r="D22" s="54"/>
      <c r="E22" s="17"/>
      <c r="F22" s="17"/>
      <c r="G22" s="17"/>
      <c r="H22" s="17"/>
      <c r="I22" s="17"/>
      <c r="J22" s="17"/>
      <c r="K22" s="17"/>
      <c r="L22" s="17"/>
    </row>
    <row r="23" spans="1:12" ht="30" x14ac:dyDescent="0.25">
      <c r="A23" s="55" t="s">
        <v>107</v>
      </c>
      <c r="B23" s="56"/>
      <c r="C23" s="57"/>
      <c r="D23" s="58"/>
      <c r="E23" s="17"/>
      <c r="F23" s="17"/>
      <c r="G23" s="17"/>
      <c r="H23" s="17"/>
      <c r="I23" s="17"/>
      <c r="J23" s="17"/>
      <c r="K23" s="17"/>
      <c r="L23" s="17"/>
    </row>
    <row r="24" spans="1:12" ht="30" x14ac:dyDescent="0.25">
      <c r="A24" s="51" t="s">
        <v>108</v>
      </c>
      <c r="B24" s="56"/>
      <c r="C24" s="57"/>
      <c r="D24" s="58"/>
      <c r="E24" s="17"/>
      <c r="F24" s="17"/>
      <c r="G24" s="17"/>
      <c r="H24" s="17"/>
      <c r="I24" s="17"/>
      <c r="J24" s="17"/>
      <c r="K24" s="17"/>
      <c r="L24" s="17"/>
    </row>
    <row r="25" spans="1:12" x14ac:dyDescent="0.25">
      <c r="A25" s="59" t="s">
        <v>109</v>
      </c>
      <c r="B25" s="56"/>
      <c r="C25" s="57"/>
      <c r="D25" s="58"/>
      <c r="E25" s="17"/>
      <c r="F25" s="17"/>
      <c r="G25" s="17"/>
      <c r="H25" s="17"/>
      <c r="I25" s="17"/>
      <c r="J25" s="17"/>
      <c r="K25" s="17"/>
      <c r="L25" s="17"/>
    </row>
    <row r="26" spans="1:12" ht="30" x14ac:dyDescent="0.25">
      <c r="A26" s="51" t="s">
        <v>110</v>
      </c>
      <c r="B26" s="56"/>
      <c r="C26" s="57"/>
      <c r="D26" s="58"/>
      <c r="E26" s="17"/>
      <c r="F26" s="17"/>
      <c r="G26" s="17"/>
      <c r="H26" s="17"/>
      <c r="I26" s="17"/>
      <c r="J26" s="17"/>
      <c r="K26" s="17"/>
      <c r="L26" s="17"/>
    </row>
    <row r="27" spans="1:12" ht="30" x14ac:dyDescent="0.25">
      <c r="A27" s="60" t="s">
        <v>124</v>
      </c>
      <c r="B27" s="56"/>
      <c r="C27" s="57"/>
      <c r="D27" s="58"/>
      <c r="E27" s="17"/>
      <c r="F27" s="17"/>
      <c r="G27" s="17"/>
      <c r="H27" s="17"/>
      <c r="I27" s="17"/>
      <c r="J27" s="17"/>
      <c r="K27" s="17"/>
      <c r="L27" s="17"/>
    </row>
    <row r="28" spans="1:12" ht="30" x14ac:dyDescent="0.25">
      <c r="A28" s="61" t="s">
        <v>111</v>
      </c>
      <c r="B28" s="56"/>
      <c r="C28" s="57"/>
      <c r="D28" s="58"/>
      <c r="E28" s="17"/>
      <c r="F28" s="17"/>
      <c r="G28" s="17"/>
      <c r="H28" s="17"/>
      <c r="I28" s="17"/>
      <c r="J28" s="17"/>
      <c r="K28" s="17"/>
      <c r="L28" s="17"/>
    </row>
    <row r="29" spans="1:12" x14ac:dyDescent="0.25">
      <c r="A29" s="59" t="s">
        <v>112</v>
      </c>
      <c r="B29" s="56"/>
      <c r="C29" s="57"/>
      <c r="D29" s="58"/>
      <c r="E29" s="17"/>
      <c r="F29" s="17"/>
      <c r="G29" s="17"/>
      <c r="H29" s="17"/>
      <c r="I29" s="17"/>
      <c r="J29" s="17"/>
      <c r="K29" s="17"/>
      <c r="L29" s="17"/>
    </row>
    <row r="30" spans="1:12" ht="30" x14ac:dyDescent="0.25">
      <c r="A30" s="60" t="s">
        <v>121</v>
      </c>
      <c r="B30" s="62"/>
      <c r="C30" s="63"/>
      <c r="D30" s="64"/>
      <c r="E30" s="17"/>
      <c r="F30" s="17"/>
      <c r="G30" s="17"/>
      <c r="H30" s="17"/>
      <c r="I30" s="17"/>
      <c r="J30" s="17"/>
      <c r="K30" s="17"/>
      <c r="L30" s="17"/>
    </row>
    <row r="31" spans="1:12" x14ac:dyDescent="0.25">
      <c r="A31" s="60" t="s">
        <v>118</v>
      </c>
      <c r="B31" s="62"/>
      <c r="C31" s="63"/>
      <c r="D31" s="64"/>
      <c r="E31" s="17"/>
      <c r="F31" s="17"/>
      <c r="G31" s="17"/>
      <c r="H31" s="17"/>
      <c r="I31" s="17"/>
      <c r="J31" s="17"/>
      <c r="K31" s="17"/>
      <c r="L31" s="17"/>
    </row>
    <row r="32" spans="1:12" ht="30" x14ac:dyDescent="0.25">
      <c r="A32" s="60" t="s">
        <v>120</v>
      </c>
      <c r="B32" s="62"/>
      <c r="C32" s="63"/>
      <c r="D32" s="64"/>
      <c r="E32" s="17"/>
      <c r="F32" s="17"/>
      <c r="G32" s="17"/>
      <c r="H32" s="17"/>
      <c r="I32" s="17"/>
      <c r="J32" s="17"/>
      <c r="K32" s="17"/>
      <c r="L32" s="17"/>
    </row>
    <row r="33" spans="1:14" x14ac:dyDescent="0.25">
      <c r="A33" s="60" t="s">
        <v>122</v>
      </c>
      <c r="B33" s="62"/>
      <c r="C33" s="63"/>
      <c r="D33" s="64"/>
      <c r="E33" s="17"/>
      <c r="F33" s="17"/>
      <c r="G33" s="17"/>
      <c r="H33" s="17"/>
      <c r="I33" s="17"/>
      <c r="J33" s="17"/>
      <c r="K33" s="17"/>
      <c r="L33" s="17"/>
    </row>
    <row r="34" spans="1:14" x14ac:dyDescent="0.25">
      <c r="A34" s="60" t="s">
        <v>123</v>
      </c>
      <c r="B34" s="62"/>
      <c r="C34" s="63"/>
      <c r="D34" s="64"/>
      <c r="E34" s="17"/>
      <c r="F34" s="17"/>
      <c r="G34" s="17"/>
      <c r="H34" s="17"/>
      <c r="I34" s="17"/>
      <c r="J34" s="17"/>
      <c r="K34" s="17"/>
      <c r="L34" s="17"/>
    </row>
    <row r="35" spans="1:14" ht="30.75" thickBot="1" x14ac:dyDescent="0.3">
      <c r="A35" s="65" t="s">
        <v>126</v>
      </c>
      <c r="B35" s="66"/>
      <c r="C35" s="67"/>
      <c r="D35" s="68"/>
      <c r="E35" s="17"/>
      <c r="F35" s="17"/>
      <c r="G35" s="17"/>
      <c r="H35" s="17"/>
      <c r="I35" s="17"/>
      <c r="J35" s="17"/>
      <c r="K35" s="17"/>
      <c r="L35" s="17"/>
    </row>
    <row r="36" spans="1:14" ht="19.5" customHeight="1" x14ac:dyDescent="0.25">
      <c r="A36" s="203" t="s">
        <v>101</v>
      </c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</row>
    <row r="37" spans="1:14" hidden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204" t="s">
        <v>65</v>
      </c>
      <c r="N37" s="204"/>
    </row>
    <row r="38" spans="1:14" x14ac:dyDescent="0.25">
      <c r="A38" s="205" t="s">
        <v>66</v>
      </c>
      <c r="B38" s="208" t="s">
        <v>67</v>
      </c>
      <c r="C38" s="192" t="s">
        <v>68</v>
      </c>
      <c r="D38" s="192"/>
      <c r="E38" s="192"/>
      <c r="F38" s="192"/>
      <c r="G38" s="192"/>
      <c r="H38" s="192"/>
      <c r="I38" s="192"/>
      <c r="J38" s="192"/>
      <c r="K38" s="192"/>
      <c r="L38" s="181"/>
      <c r="M38" s="193" t="s">
        <v>60</v>
      </c>
      <c r="N38" s="193"/>
    </row>
    <row r="39" spans="1:14" x14ac:dyDescent="0.25">
      <c r="A39" s="206"/>
      <c r="B39" s="208"/>
      <c r="C39" s="192" t="s">
        <v>69</v>
      </c>
      <c r="D39" s="192"/>
      <c r="E39" s="192"/>
      <c r="F39" s="192"/>
      <c r="G39" s="192"/>
      <c r="H39" s="192" t="s">
        <v>70</v>
      </c>
      <c r="I39" s="192"/>
      <c r="J39" s="192"/>
      <c r="K39" s="192"/>
      <c r="L39" s="181"/>
      <c r="M39" s="193"/>
      <c r="N39" s="193"/>
    </row>
    <row r="40" spans="1:14" ht="15.75" thickBot="1" x14ac:dyDescent="0.3">
      <c r="A40" s="207"/>
      <c r="B40" s="205"/>
      <c r="C40" s="73" t="s">
        <v>71</v>
      </c>
      <c r="D40" s="73" t="s">
        <v>72</v>
      </c>
      <c r="E40" s="73" t="s">
        <v>73</v>
      </c>
      <c r="F40" s="73" t="s">
        <v>74</v>
      </c>
      <c r="G40" s="73" t="s">
        <v>75</v>
      </c>
      <c r="H40" s="73" t="s">
        <v>71</v>
      </c>
      <c r="I40" s="73" t="s">
        <v>72</v>
      </c>
      <c r="J40" s="73" t="s">
        <v>73</v>
      </c>
      <c r="K40" s="73" t="s">
        <v>74</v>
      </c>
      <c r="L40" s="74" t="s">
        <v>75</v>
      </c>
      <c r="M40" s="193"/>
      <c r="N40" s="193"/>
    </row>
    <row r="41" spans="1:14" x14ac:dyDescent="0.25">
      <c r="A41" s="75" t="s">
        <v>71</v>
      </c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7"/>
      <c r="M41" s="199"/>
      <c r="N41" s="199"/>
    </row>
    <row r="42" spans="1:14" x14ac:dyDescent="0.25">
      <c r="A42" s="9" t="s">
        <v>62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78"/>
      <c r="M42" s="199"/>
      <c r="N42" s="199"/>
    </row>
    <row r="43" spans="1:14" x14ac:dyDescent="0.25">
      <c r="A43" s="9" t="s">
        <v>76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199"/>
      <c r="N43" s="199"/>
    </row>
    <row r="44" spans="1:14" x14ac:dyDescent="0.25">
      <c r="A44" s="9" t="s">
        <v>64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199"/>
      <c r="N44" s="199"/>
    </row>
    <row r="45" spans="1:14" ht="14.2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</row>
    <row r="46" spans="1:14" hidden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</row>
    <row r="47" spans="1:14" hidden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</row>
    <row r="48" spans="1:14" hidden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</row>
    <row r="49" spans="1:12" ht="14.25" hidden="1" customHeigh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1:12" ht="87" hidden="1" customHeight="1" x14ac:dyDescent="0.25">
      <c r="A50" s="202" t="s">
        <v>145</v>
      </c>
      <c r="B50" s="202"/>
      <c r="C50" s="202"/>
      <c r="D50" s="202"/>
      <c r="E50" s="17"/>
      <c r="F50" s="17"/>
      <c r="G50" s="17"/>
      <c r="H50" s="17"/>
      <c r="I50" s="17"/>
      <c r="J50" s="17"/>
      <c r="K50" s="17"/>
      <c r="L50" s="17"/>
    </row>
    <row r="51" spans="1:12" hidden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51" customHeight="1" x14ac:dyDescent="0.25">
      <c r="A52" s="168" t="s">
        <v>113</v>
      </c>
      <c r="B52" s="168"/>
      <c r="C52" s="168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48" customHeight="1" x14ac:dyDescent="0.25">
      <c r="A53" s="168" t="s">
        <v>114</v>
      </c>
      <c r="B53" s="168"/>
      <c r="C53" s="168"/>
      <c r="D53" s="17"/>
      <c r="E53" s="17"/>
      <c r="F53" s="17"/>
      <c r="G53" s="17"/>
      <c r="H53" s="17"/>
      <c r="I53" s="17"/>
      <c r="J53" s="17"/>
      <c r="K53" s="17"/>
      <c r="L53" s="17"/>
    </row>
    <row r="54" spans="1:12" ht="17.25" x14ac:dyDescent="0.25">
      <c r="A54" s="183" t="s">
        <v>115</v>
      </c>
      <c r="B54" s="183"/>
      <c r="C54" s="183"/>
      <c r="D54" s="17"/>
      <c r="E54" s="17"/>
      <c r="F54" s="17"/>
      <c r="G54" s="17"/>
      <c r="H54" s="17"/>
      <c r="I54" s="17"/>
      <c r="J54" s="17"/>
      <c r="K54" s="17"/>
      <c r="L54" s="17"/>
    </row>
    <row r="55" spans="1:12" ht="96" customHeight="1" x14ac:dyDescent="0.25">
      <c r="A55" s="184" t="s">
        <v>146</v>
      </c>
      <c r="B55" s="184"/>
      <c r="C55" s="184"/>
      <c r="D55" s="184"/>
      <c r="E55" s="17"/>
      <c r="F55" s="17"/>
      <c r="G55" s="17"/>
      <c r="H55" s="17"/>
      <c r="I55" s="17"/>
      <c r="J55" s="17"/>
      <c r="K55" s="17"/>
      <c r="L55" s="17"/>
    </row>
    <row r="56" spans="1:12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1:12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</row>
    <row r="58" spans="1:12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</row>
    <row r="59" spans="1:12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</row>
    <row r="60" spans="1:12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</row>
    <row r="61" spans="1:12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</row>
    <row r="62" spans="1:12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</row>
    <row r="63" spans="1:12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</row>
    <row r="64" spans="1:12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</row>
    <row r="65" spans="1:12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</row>
    <row r="66" spans="1:12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</row>
    <row r="67" spans="1:12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</row>
    <row r="68" spans="1:12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</row>
    <row r="69" spans="1:12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</row>
    <row r="70" spans="1:12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</row>
    <row r="71" spans="1:12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1:12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</row>
    <row r="73" spans="1:12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</row>
    <row r="74" spans="1:12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</row>
    <row r="75" spans="1:12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</row>
    <row r="76" spans="1:12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</row>
    <row r="77" spans="1:12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</row>
    <row r="78" spans="1:12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</row>
    <row r="79" spans="1:12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</row>
    <row r="80" spans="1:12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</row>
    <row r="81" spans="1:12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</row>
    <row r="82" spans="1:12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1:12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</row>
    <row r="84" spans="1:12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</row>
    <row r="85" spans="1:12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</row>
    <row r="86" spans="1:12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</row>
    <row r="87" spans="1:12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</row>
    <row r="88" spans="1:12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</row>
    <row r="89" spans="1:12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</row>
    <row r="90" spans="1:12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</row>
    <row r="91" spans="1:12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</row>
    <row r="92" spans="1:12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</row>
    <row r="93" spans="1:12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</row>
    <row r="94" spans="1:12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</row>
    <row r="95" spans="1:12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</row>
    <row r="96" spans="1:12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</row>
    <row r="97" spans="1:12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</row>
    <row r="98" spans="1:12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</row>
    <row r="99" spans="1:12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</row>
    <row r="100" spans="1:12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</row>
    <row r="101" spans="1:12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</row>
    <row r="102" spans="1:12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</row>
    <row r="103" spans="1:12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</row>
    <row r="104" spans="1:12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</row>
    <row r="105" spans="1:12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</row>
    <row r="106" spans="1:12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</row>
    <row r="107" spans="1:12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1:12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</row>
    <row r="109" spans="1:12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</row>
    <row r="110" spans="1:12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</row>
    <row r="111" spans="1:12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</row>
    <row r="112" spans="1:12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</row>
    <row r="113" spans="1:12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</row>
    <row r="114" spans="1:12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</row>
  </sheetData>
  <mergeCells count="34">
    <mergeCell ref="M41:N41"/>
    <mergeCell ref="M42:N42"/>
    <mergeCell ref="M43:N43"/>
    <mergeCell ref="M44:N44"/>
    <mergeCell ref="A21:D21"/>
    <mergeCell ref="A36:L36"/>
    <mergeCell ref="M37:N37"/>
    <mergeCell ref="A38:A40"/>
    <mergeCell ref="B38:B40"/>
    <mergeCell ref="M38:N40"/>
    <mergeCell ref="C39:G39"/>
    <mergeCell ref="H39:L39"/>
    <mergeCell ref="A18:D18"/>
    <mergeCell ref="A19:A20"/>
    <mergeCell ref="B19:B20"/>
    <mergeCell ref="C19:C20"/>
    <mergeCell ref="D19:D20"/>
    <mergeCell ref="B10:C10"/>
    <mergeCell ref="A52:C52"/>
    <mergeCell ref="A53:C53"/>
    <mergeCell ref="A54:C54"/>
    <mergeCell ref="A55:D55"/>
    <mergeCell ref="A12:C12"/>
    <mergeCell ref="C38:L38"/>
    <mergeCell ref="A50:D50"/>
    <mergeCell ref="A1:C1"/>
    <mergeCell ref="B6:C6"/>
    <mergeCell ref="A7:C7"/>
    <mergeCell ref="B8:C8"/>
    <mergeCell ref="B9:C9"/>
    <mergeCell ref="A2:A3"/>
    <mergeCell ref="B2:C3"/>
    <mergeCell ref="B4:C4"/>
    <mergeCell ref="B5:C5"/>
  </mergeCells>
  <phoneticPr fontId="0" type="noConversion"/>
  <pageMargins left="0.70866141732283472" right="0.70866141732283472" top="0.19685039370078741" bottom="0.19685039370078741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C22"/>
  <sheetViews>
    <sheetView topLeftCell="A4" workbookViewId="0">
      <selection activeCell="B17" sqref="B17:C17"/>
    </sheetView>
  </sheetViews>
  <sheetFormatPr defaultRowHeight="15" x14ac:dyDescent="0.25"/>
  <cols>
    <col min="2" max="2" width="46.85546875" style="1" customWidth="1"/>
    <col min="3" max="3" width="33.5703125" customWidth="1"/>
  </cols>
  <sheetData>
    <row r="3" spans="2:3" x14ac:dyDescent="0.25">
      <c r="B3" s="209" t="s">
        <v>139</v>
      </c>
      <c r="C3" s="210"/>
    </row>
    <row r="4" spans="2:3" ht="54" customHeight="1" x14ac:dyDescent="0.25">
      <c r="B4" s="210"/>
      <c r="C4" s="210"/>
    </row>
    <row r="5" spans="2:3" x14ac:dyDescent="0.25">
      <c r="B5" s="41"/>
      <c r="C5" s="17"/>
    </row>
    <row r="6" spans="2:3" x14ac:dyDescent="0.25">
      <c r="B6" s="40" t="s">
        <v>28</v>
      </c>
      <c r="C6" s="108" t="s">
        <v>147</v>
      </c>
    </row>
    <row r="7" spans="2:3" x14ac:dyDescent="0.25">
      <c r="B7" s="40" t="s">
        <v>29</v>
      </c>
      <c r="C7" s="108">
        <v>7022010799</v>
      </c>
    </row>
    <row r="8" spans="2:3" x14ac:dyDescent="0.25">
      <c r="B8" s="40" t="s">
        <v>30</v>
      </c>
      <c r="C8" s="108">
        <v>702201001</v>
      </c>
    </row>
    <row r="9" spans="2:3" ht="26.25" x14ac:dyDescent="0.25">
      <c r="B9" s="40" t="s">
        <v>31</v>
      </c>
      <c r="C9" s="109" t="s">
        <v>148</v>
      </c>
    </row>
    <row r="10" spans="2:3" x14ac:dyDescent="0.25">
      <c r="B10" s="41"/>
      <c r="C10" s="17"/>
    </row>
    <row r="11" spans="2:3" x14ac:dyDescent="0.25">
      <c r="B11" s="79" t="s">
        <v>12</v>
      </c>
      <c r="C11" s="80" t="s">
        <v>10</v>
      </c>
    </row>
    <row r="12" spans="2:3" ht="46.5" customHeight="1" x14ac:dyDescent="0.25">
      <c r="B12" s="81" t="s">
        <v>18</v>
      </c>
      <c r="C12" s="9" t="s">
        <v>163</v>
      </c>
    </row>
    <row r="13" spans="2:3" ht="52.5" customHeight="1" x14ac:dyDescent="0.25">
      <c r="B13" s="81" t="s">
        <v>19</v>
      </c>
      <c r="C13" s="9" t="s">
        <v>163</v>
      </c>
    </row>
    <row r="14" spans="2:3" ht="52.5" customHeight="1" x14ac:dyDescent="0.25">
      <c r="B14" s="81" t="s">
        <v>20</v>
      </c>
      <c r="C14" s="9" t="s">
        <v>163</v>
      </c>
    </row>
    <row r="15" spans="2:3" ht="50.25" customHeight="1" x14ac:dyDescent="0.25">
      <c r="B15" s="81" t="s">
        <v>105</v>
      </c>
      <c r="C15" s="9" t="s">
        <v>163</v>
      </c>
    </row>
    <row r="16" spans="2:3" x14ac:dyDescent="0.25">
      <c r="B16" s="41"/>
      <c r="C16" s="17"/>
    </row>
    <row r="17" spans="2:3" ht="34.5" customHeight="1" x14ac:dyDescent="0.25">
      <c r="B17" s="211" t="s">
        <v>162</v>
      </c>
      <c r="C17" s="211"/>
    </row>
    <row r="18" spans="2:3" ht="48" customHeight="1" x14ac:dyDescent="0.25"/>
    <row r="19" spans="2:3" x14ac:dyDescent="0.25">
      <c r="B19" s="41"/>
      <c r="C19" s="17"/>
    </row>
    <row r="20" spans="2:3" x14ac:dyDescent="0.25">
      <c r="B20" s="168" t="s">
        <v>103</v>
      </c>
      <c r="C20" s="168"/>
    </row>
    <row r="21" spans="2:3" x14ac:dyDescent="0.25">
      <c r="B21" s="168" t="s">
        <v>104</v>
      </c>
      <c r="C21" s="168"/>
    </row>
    <row r="22" spans="2:3" x14ac:dyDescent="0.25">
      <c r="B22" s="41"/>
      <c r="C22" s="17"/>
    </row>
  </sheetData>
  <mergeCells count="4">
    <mergeCell ref="B21:C21"/>
    <mergeCell ref="B3:C4"/>
    <mergeCell ref="B20:C20"/>
    <mergeCell ref="B17:C1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9"/>
  <sheetViews>
    <sheetView workbookViewId="0">
      <selection activeCell="A11" sqref="A11:J27"/>
    </sheetView>
  </sheetViews>
  <sheetFormatPr defaultRowHeight="15" x14ac:dyDescent="0.25"/>
  <cols>
    <col min="1" max="1" width="30.7109375" customWidth="1"/>
    <col min="5" max="5" width="26.140625" customWidth="1"/>
  </cols>
  <sheetData>
    <row r="1" spans="1:10" ht="41.25" customHeight="1" x14ac:dyDescent="0.25">
      <c r="A1" s="222" t="s">
        <v>140</v>
      </c>
      <c r="B1" s="222"/>
      <c r="C1" s="222"/>
      <c r="D1" s="222"/>
      <c r="E1" s="222"/>
      <c r="F1" s="222"/>
      <c r="G1" s="222"/>
      <c r="H1" s="222"/>
      <c r="I1" s="222"/>
      <c r="J1" s="222"/>
    </row>
    <row r="2" spans="1:10" x14ac:dyDescent="0.25">
      <c r="A2" s="70"/>
      <c r="B2" s="223"/>
      <c r="C2" s="223"/>
      <c r="D2" s="223"/>
      <c r="E2" s="223"/>
      <c r="G2" s="2"/>
      <c r="H2" s="224"/>
      <c r="I2" s="224"/>
    </row>
    <row r="3" spans="1:10" x14ac:dyDescent="0.25">
      <c r="A3" s="70"/>
      <c r="B3" s="223"/>
      <c r="C3" s="223"/>
      <c r="D3" s="223"/>
      <c r="E3" s="223"/>
    </row>
    <row r="4" spans="1:10" ht="0.75" customHeight="1" x14ac:dyDescent="0.25">
      <c r="A4" s="70"/>
      <c r="B4" s="223"/>
      <c r="C4" s="223"/>
      <c r="D4" s="223"/>
      <c r="E4" s="223"/>
    </row>
    <row r="5" spans="1:10" hidden="1" x14ac:dyDescent="0.25">
      <c r="A5" s="70"/>
      <c r="B5" s="223"/>
      <c r="C5" s="223"/>
      <c r="D5" s="223"/>
      <c r="E5" s="223"/>
    </row>
    <row r="6" spans="1:10" x14ac:dyDescent="0.25">
      <c r="A6" s="40" t="s">
        <v>28</v>
      </c>
      <c r="B6" s="192" t="str">
        <f>ГВС5!C6</f>
        <v>ООО "Энергонефть Томск"</v>
      </c>
      <c r="C6" s="192"/>
      <c r="D6" s="192"/>
      <c r="E6" s="192"/>
    </row>
    <row r="7" spans="1:10" x14ac:dyDescent="0.25">
      <c r="A7" s="40" t="s">
        <v>29</v>
      </c>
      <c r="B7" s="192">
        <f>ГВС5!C7</f>
        <v>7022010799</v>
      </c>
      <c r="C7" s="192"/>
      <c r="D7" s="192"/>
      <c r="E7" s="192"/>
    </row>
    <row r="8" spans="1:10" ht="17.25" customHeight="1" x14ac:dyDescent="0.25">
      <c r="A8" s="40" t="s">
        <v>30</v>
      </c>
      <c r="B8" s="221">
        <f>ГВС5!C8</f>
        <v>702201001</v>
      </c>
      <c r="C8" s="221"/>
      <c r="D8" s="221"/>
      <c r="E8" s="221"/>
      <c r="F8" s="69"/>
      <c r="G8" s="69"/>
      <c r="H8" s="69"/>
      <c r="I8" s="69"/>
      <c r="J8" s="69"/>
    </row>
    <row r="9" spans="1:10" x14ac:dyDescent="0.25">
      <c r="A9" s="40" t="s">
        <v>31</v>
      </c>
      <c r="B9" s="192" t="str">
        <f>ГВС5!C9</f>
        <v>636785, Томская область, г.Стрежевой, ул.Строителей 95.</v>
      </c>
      <c r="C9" s="192"/>
      <c r="D9" s="192"/>
      <c r="E9" s="192"/>
    </row>
    <row r="10" spans="1:10" ht="15.75" thickBot="1" x14ac:dyDescent="0.3">
      <c r="A10" s="40" t="s">
        <v>52</v>
      </c>
      <c r="B10" s="192" t="str">
        <f>ГВС7!B6</f>
        <v>план 2014 год</v>
      </c>
      <c r="C10" s="192"/>
      <c r="D10" s="192"/>
      <c r="E10" s="192"/>
    </row>
    <row r="11" spans="1:10" x14ac:dyDescent="0.25">
      <c r="A11" s="212" t="s">
        <v>165</v>
      </c>
      <c r="B11" s="213"/>
      <c r="C11" s="213"/>
      <c r="D11" s="213"/>
      <c r="E11" s="213"/>
      <c r="F11" s="213"/>
      <c r="G11" s="213"/>
      <c r="H11" s="213"/>
      <c r="I11" s="213"/>
      <c r="J11" s="214"/>
    </row>
    <row r="12" spans="1:10" x14ac:dyDescent="0.25">
      <c r="A12" s="215"/>
      <c r="B12" s="216"/>
      <c r="C12" s="216"/>
      <c r="D12" s="216"/>
      <c r="E12" s="216"/>
      <c r="F12" s="216"/>
      <c r="G12" s="216"/>
      <c r="H12" s="216"/>
      <c r="I12" s="216"/>
      <c r="J12" s="217"/>
    </row>
    <row r="13" spans="1:10" x14ac:dyDescent="0.25">
      <c r="A13" s="215"/>
      <c r="B13" s="216"/>
      <c r="C13" s="216"/>
      <c r="D13" s="216"/>
      <c r="E13" s="216"/>
      <c r="F13" s="216"/>
      <c r="G13" s="216"/>
      <c r="H13" s="216"/>
      <c r="I13" s="216"/>
      <c r="J13" s="217"/>
    </row>
    <row r="14" spans="1:10" x14ac:dyDescent="0.25">
      <c r="A14" s="215"/>
      <c r="B14" s="216"/>
      <c r="C14" s="216"/>
      <c r="D14" s="216"/>
      <c r="E14" s="216"/>
      <c r="F14" s="216"/>
      <c r="G14" s="216"/>
      <c r="H14" s="216"/>
      <c r="I14" s="216"/>
      <c r="J14" s="217"/>
    </row>
    <row r="15" spans="1:10" x14ac:dyDescent="0.25">
      <c r="A15" s="215"/>
      <c r="B15" s="216"/>
      <c r="C15" s="216"/>
      <c r="D15" s="216"/>
      <c r="E15" s="216"/>
      <c r="F15" s="216"/>
      <c r="G15" s="216"/>
      <c r="H15" s="216"/>
      <c r="I15" s="216"/>
      <c r="J15" s="217"/>
    </row>
    <row r="16" spans="1:10" x14ac:dyDescent="0.25">
      <c r="A16" s="215"/>
      <c r="B16" s="216"/>
      <c r="C16" s="216"/>
      <c r="D16" s="216"/>
      <c r="E16" s="216"/>
      <c r="F16" s="216"/>
      <c r="G16" s="216"/>
      <c r="H16" s="216"/>
      <c r="I16" s="216"/>
      <c r="J16" s="217"/>
    </row>
    <row r="17" spans="1:10" x14ac:dyDescent="0.25">
      <c r="A17" s="215"/>
      <c r="B17" s="216"/>
      <c r="C17" s="216"/>
      <c r="D17" s="216"/>
      <c r="E17" s="216"/>
      <c r="F17" s="216"/>
      <c r="G17" s="216"/>
      <c r="H17" s="216"/>
      <c r="I17" s="216"/>
      <c r="J17" s="217"/>
    </row>
    <row r="18" spans="1:10" x14ac:dyDescent="0.25">
      <c r="A18" s="215"/>
      <c r="B18" s="216"/>
      <c r="C18" s="216"/>
      <c r="D18" s="216"/>
      <c r="E18" s="216"/>
      <c r="F18" s="216"/>
      <c r="G18" s="216"/>
      <c r="H18" s="216"/>
      <c r="I18" s="216"/>
      <c r="J18" s="217"/>
    </row>
    <row r="19" spans="1:10" x14ac:dyDescent="0.25">
      <c r="A19" s="215"/>
      <c r="B19" s="216"/>
      <c r="C19" s="216"/>
      <c r="D19" s="216"/>
      <c r="E19" s="216"/>
      <c r="F19" s="216"/>
      <c r="G19" s="216"/>
      <c r="H19" s="216"/>
      <c r="I19" s="216"/>
      <c r="J19" s="217"/>
    </row>
    <row r="20" spans="1:10" x14ac:dyDescent="0.25">
      <c r="A20" s="215"/>
      <c r="B20" s="216"/>
      <c r="C20" s="216"/>
      <c r="D20" s="216"/>
      <c r="E20" s="216"/>
      <c r="F20" s="216"/>
      <c r="G20" s="216"/>
      <c r="H20" s="216"/>
      <c r="I20" s="216"/>
      <c r="J20" s="217"/>
    </row>
    <row r="21" spans="1:10" x14ac:dyDescent="0.25">
      <c r="A21" s="215"/>
      <c r="B21" s="216"/>
      <c r="C21" s="216"/>
      <c r="D21" s="216"/>
      <c r="E21" s="216"/>
      <c r="F21" s="216"/>
      <c r="G21" s="216"/>
      <c r="H21" s="216"/>
      <c r="I21" s="216"/>
      <c r="J21" s="217"/>
    </row>
    <row r="22" spans="1:10" x14ac:dyDescent="0.25">
      <c r="A22" s="215"/>
      <c r="B22" s="216"/>
      <c r="C22" s="216"/>
      <c r="D22" s="216"/>
      <c r="E22" s="216"/>
      <c r="F22" s="216"/>
      <c r="G22" s="216"/>
      <c r="H22" s="216"/>
      <c r="I22" s="216"/>
      <c r="J22" s="217"/>
    </row>
    <row r="23" spans="1:10" x14ac:dyDescent="0.25">
      <c r="A23" s="215"/>
      <c r="B23" s="216"/>
      <c r="C23" s="216"/>
      <c r="D23" s="216"/>
      <c r="E23" s="216"/>
      <c r="F23" s="216"/>
      <c r="G23" s="216"/>
      <c r="H23" s="216"/>
      <c r="I23" s="216"/>
      <c r="J23" s="217"/>
    </row>
    <row r="24" spans="1:10" x14ac:dyDescent="0.25">
      <c r="A24" s="215"/>
      <c r="B24" s="216"/>
      <c r="C24" s="216"/>
      <c r="D24" s="216"/>
      <c r="E24" s="216"/>
      <c r="F24" s="216"/>
      <c r="G24" s="216"/>
      <c r="H24" s="216"/>
      <c r="I24" s="216"/>
      <c r="J24" s="217"/>
    </row>
    <row r="25" spans="1:10" x14ac:dyDescent="0.25">
      <c r="A25" s="215"/>
      <c r="B25" s="216"/>
      <c r="C25" s="216"/>
      <c r="D25" s="216"/>
      <c r="E25" s="216"/>
      <c r="F25" s="216"/>
      <c r="G25" s="216"/>
      <c r="H25" s="216"/>
      <c r="I25" s="216"/>
      <c r="J25" s="217"/>
    </row>
    <row r="26" spans="1:10" x14ac:dyDescent="0.25">
      <c r="A26" s="215"/>
      <c r="B26" s="216"/>
      <c r="C26" s="216"/>
      <c r="D26" s="216"/>
      <c r="E26" s="216"/>
      <c r="F26" s="216"/>
      <c r="G26" s="216"/>
      <c r="H26" s="216"/>
      <c r="I26" s="216"/>
      <c r="J26" s="217"/>
    </row>
    <row r="27" spans="1:10" ht="15.75" thickBot="1" x14ac:dyDescent="0.3">
      <c r="A27" s="218"/>
      <c r="B27" s="219"/>
      <c r="C27" s="219"/>
      <c r="D27" s="219"/>
      <c r="E27" s="219"/>
      <c r="F27" s="219"/>
      <c r="G27" s="219"/>
      <c r="H27" s="219"/>
      <c r="I27" s="219"/>
      <c r="J27" s="220"/>
    </row>
    <row r="29" spans="1:10" ht="31.5" customHeight="1" x14ac:dyDescent="0.25">
      <c r="A29" s="168" t="s">
        <v>77</v>
      </c>
      <c r="B29" s="168"/>
      <c r="C29" s="168"/>
      <c r="D29" s="168"/>
      <c r="E29" s="168"/>
      <c r="F29" s="168"/>
      <c r="G29" s="168"/>
      <c r="H29" s="168"/>
      <c r="I29" s="168"/>
      <c r="J29" s="168"/>
    </row>
  </sheetData>
  <mergeCells count="13">
    <mergeCell ref="A1:J1"/>
    <mergeCell ref="B6:E6"/>
    <mergeCell ref="B2:E2"/>
    <mergeCell ref="H2:I2"/>
    <mergeCell ref="B3:E3"/>
    <mergeCell ref="B4:E4"/>
    <mergeCell ref="B5:E5"/>
    <mergeCell ref="A29:J29"/>
    <mergeCell ref="B7:E7"/>
    <mergeCell ref="A11:J27"/>
    <mergeCell ref="B8:E8"/>
    <mergeCell ref="B9:E9"/>
    <mergeCell ref="B10:E10"/>
  </mergeCells>
  <phoneticPr fontId="0" type="noConversion"/>
  <pageMargins left="0.70866141732283472" right="0.70866141732283472" top="0.59055118110236227" bottom="0.59055118110236227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5122" r:id="rId4">
          <objectPr defaultSize="0" r:id="rId5">
            <anchor moveWithCells="1">
              <from>
                <xdr:col>3</xdr:col>
                <xdr:colOff>266700</xdr:colOff>
                <xdr:row>20</xdr:row>
                <xdr:rowOff>57150</xdr:rowOff>
              </from>
              <to>
                <xdr:col>4</xdr:col>
                <xdr:colOff>571500</xdr:colOff>
                <xdr:row>23</xdr:row>
                <xdr:rowOff>171450</xdr:rowOff>
              </to>
            </anchor>
          </objectPr>
        </oleObject>
      </mc:Choice>
      <mc:Fallback>
        <oleObject progId="Документ" dvAspect="DVASPECT_ICON" shapeId="5122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"/>
  <sheetViews>
    <sheetView workbookViewId="0">
      <selection activeCell="A7" sqref="A7:H7"/>
    </sheetView>
  </sheetViews>
  <sheetFormatPr defaultRowHeight="15" x14ac:dyDescent="0.25"/>
  <cols>
    <col min="1" max="1" width="37.42578125" customWidth="1"/>
  </cols>
  <sheetData>
    <row r="2" spans="1:11" ht="42.75" customHeight="1" x14ac:dyDescent="0.25">
      <c r="A2" s="225" t="s">
        <v>141</v>
      </c>
      <c r="B2" s="225"/>
      <c r="C2" s="225"/>
      <c r="D2" s="225"/>
      <c r="E2" s="225"/>
      <c r="F2" s="225"/>
      <c r="G2" s="225"/>
      <c r="H2" s="225"/>
      <c r="I2" s="17"/>
      <c r="J2" s="17"/>
      <c r="K2" s="17"/>
    </row>
    <row r="3" spans="1:11" x14ac:dyDescent="0.25">
      <c r="A3" s="40" t="s">
        <v>28</v>
      </c>
      <c r="B3" s="192" t="str">
        <f>ГВС6!B6</f>
        <v>ООО "Энергонефть Томск"</v>
      </c>
      <c r="C3" s="192"/>
      <c r="D3" s="192"/>
      <c r="E3" s="192"/>
      <c r="F3" s="192"/>
      <c r="G3" s="192"/>
      <c r="H3" s="192"/>
      <c r="I3" s="17"/>
      <c r="J3" s="17"/>
      <c r="K3" s="17"/>
    </row>
    <row r="4" spans="1:11" x14ac:dyDescent="0.25">
      <c r="A4" s="40" t="s">
        <v>29</v>
      </c>
      <c r="B4" s="181">
        <f>ГВС6!B7</f>
        <v>7022010799</v>
      </c>
      <c r="C4" s="238"/>
      <c r="D4" s="238"/>
      <c r="E4" s="238"/>
      <c r="F4" s="238"/>
      <c r="G4" s="238"/>
      <c r="H4" s="239"/>
      <c r="I4" s="17"/>
      <c r="J4" s="17"/>
      <c r="K4" s="17"/>
    </row>
    <row r="5" spans="1:11" x14ac:dyDescent="0.25">
      <c r="A5" s="40" t="s">
        <v>30</v>
      </c>
      <c r="B5" s="181">
        <f>ГВС6!B8</f>
        <v>702201001</v>
      </c>
      <c r="C5" s="238"/>
      <c r="D5" s="238"/>
      <c r="E5" s="238"/>
      <c r="F5" s="238"/>
      <c r="G5" s="238"/>
      <c r="H5" s="239"/>
      <c r="I5" s="17"/>
      <c r="J5" s="17"/>
      <c r="K5" s="17"/>
    </row>
    <row r="6" spans="1:11" x14ac:dyDescent="0.25">
      <c r="A6" s="40" t="s">
        <v>52</v>
      </c>
      <c r="B6" s="181" t="s">
        <v>164</v>
      </c>
      <c r="C6" s="238"/>
      <c r="D6" s="238"/>
      <c r="E6" s="238"/>
      <c r="F6" s="238"/>
      <c r="G6" s="238"/>
      <c r="H6" s="239"/>
      <c r="I6" s="17"/>
      <c r="J6" s="17"/>
      <c r="K6" s="17"/>
    </row>
    <row r="7" spans="1:11" ht="12" customHeight="1" x14ac:dyDescent="0.25">
      <c r="A7" s="225"/>
      <c r="B7" s="225"/>
      <c r="C7" s="225"/>
      <c r="D7" s="225"/>
      <c r="E7" s="225"/>
      <c r="F7" s="225"/>
      <c r="G7" s="225"/>
      <c r="H7" s="225"/>
      <c r="I7" s="17"/>
      <c r="J7" s="17"/>
      <c r="K7" s="17"/>
    </row>
    <row r="8" spans="1:1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</row>
    <row r="9" spans="1:11" ht="61.5" customHeight="1" x14ac:dyDescent="0.25">
      <c r="A9" s="81" t="s">
        <v>56</v>
      </c>
      <c r="B9" s="192"/>
      <c r="C9" s="192"/>
      <c r="D9" s="192"/>
      <c r="E9" s="192"/>
      <c r="F9" s="192"/>
      <c r="G9" s="192"/>
      <c r="H9" s="192"/>
      <c r="I9" s="17"/>
      <c r="J9" s="17"/>
      <c r="K9" s="17"/>
    </row>
    <row r="10" spans="1:11" ht="18" customHeight="1" x14ac:dyDescent="0.25">
      <c r="A10" s="82" t="s">
        <v>21</v>
      </c>
      <c r="B10" s="192"/>
      <c r="C10" s="192"/>
      <c r="D10" s="192"/>
      <c r="E10" s="192"/>
      <c r="F10" s="192"/>
      <c r="G10" s="192"/>
      <c r="H10" s="192"/>
      <c r="I10" s="17"/>
      <c r="J10" s="17"/>
      <c r="K10" s="17"/>
    </row>
    <row r="11" spans="1:11" ht="20.25" customHeight="1" x14ac:dyDescent="0.25">
      <c r="A11" s="82" t="s">
        <v>22</v>
      </c>
      <c r="B11" s="192"/>
      <c r="C11" s="192"/>
      <c r="D11" s="192"/>
      <c r="E11" s="192"/>
      <c r="F11" s="192"/>
      <c r="G11" s="192"/>
      <c r="H11" s="192"/>
      <c r="I11" s="17"/>
      <c r="J11" s="17"/>
      <c r="K11" s="17"/>
    </row>
    <row r="12" spans="1:11" ht="19.5" customHeight="1" x14ac:dyDescent="0.25">
      <c r="A12" s="82" t="s">
        <v>23</v>
      </c>
      <c r="B12" s="192"/>
      <c r="C12" s="192"/>
      <c r="D12" s="192"/>
      <c r="E12" s="192"/>
      <c r="F12" s="192"/>
      <c r="G12" s="192"/>
      <c r="H12" s="192"/>
      <c r="I12" s="17"/>
      <c r="J12" s="17"/>
      <c r="K12" s="17"/>
    </row>
    <row r="13" spans="1:11" ht="18.75" customHeight="1" x14ac:dyDescent="0.25">
      <c r="A13" s="82" t="s">
        <v>24</v>
      </c>
      <c r="B13" s="192"/>
      <c r="C13" s="192"/>
      <c r="D13" s="192"/>
      <c r="E13" s="192"/>
      <c r="F13" s="192"/>
      <c r="G13" s="192"/>
      <c r="H13" s="192"/>
      <c r="I13" s="17"/>
      <c r="J13" s="17"/>
      <c r="K13" s="17"/>
    </row>
    <row r="14" spans="1:1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</row>
    <row r="15" spans="1:11" ht="32.25" customHeight="1" x14ac:dyDescent="0.25">
      <c r="A15" s="235" t="s">
        <v>53</v>
      </c>
      <c r="B15" s="236"/>
      <c r="C15" s="236"/>
      <c r="D15" s="236"/>
      <c r="E15" s="236"/>
      <c r="F15" s="236"/>
      <c r="G15" s="236"/>
      <c r="H15" s="237"/>
      <c r="I15" s="226" t="s">
        <v>142</v>
      </c>
      <c r="J15" s="227"/>
      <c r="K15" s="228"/>
    </row>
    <row r="16" spans="1:11" ht="33.75" customHeight="1" x14ac:dyDescent="0.25">
      <c r="A16" s="240" t="s">
        <v>54</v>
      </c>
      <c r="B16" s="241"/>
      <c r="C16" s="241"/>
      <c r="D16" s="241"/>
      <c r="E16" s="241"/>
      <c r="F16" s="241"/>
      <c r="G16" s="241"/>
      <c r="H16" s="242"/>
      <c r="I16" s="229"/>
      <c r="J16" s="230"/>
      <c r="K16" s="231"/>
    </row>
    <row r="17" spans="1:11" ht="45" customHeight="1" x14ac:dyDescent="0.25">
      <c r="A17" s="243" t="s">
        <v>55</v>
      </c>
      <c r="B17" s="244"/>
      <c r="C17" s="244"/>
      <c r="D17" s="244"/>
      <c r="E17" s="244"/>
      <c r="F17" s="244"/>
      <c r="G17" s="244"/>
      <c r="H17" s="245"/>
      <c r="I17" s="232"/>
      <c r="J17" s="233"/>
      <c r="K17" s="234"/>
    </row>
    <row r="18" spans="1:1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</row>
    <row r="19" spans="1:11" ht="9" customHeight="1" x14ac:dyDescent="0.25">
      <c r="I19" s="17"/>
      <c r="J19" s="17"/>
      <c r="K19" s="17"/>
    </row>
    <row r="20" spans="1:11" ht="31.5" customHeight="1" x14ac:dyDescent="0.25">
      <c r="A20" s="211" t="s">
        <v>162</v>
      </c>
      <c r="B20" s="211"/>
      <c r="C20" s="170"/>
      <c r="D20" s="170"/>
      <c r="E20" s="170"/>
      <c r="F20" s="170"/>
      <c r="G20" s="17"/>
      <c r="H20" s="17"/>
      <c r="I20" s="17"/>
      <c r="J20" s="17"/>
      <c r="K20" s="17"/>
    </row>
    <row r="21" spans="1:1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</row>
    <row r="22" spans="1:11" x14ac:dyDescent="0.25">
      <c r="A22" s="168" t="s">
        <v>77</v>
      </c>
      <c r="B22" s="168"/>
      <c r="C22" s="168"/>
      <c r="D22" s="168"/>
      <c r="E22" s="168"/>
      <c r="F22" s="168"/>
      <c r="G22" s="168"/>
      <c r="H22" s="168"/>
    </row>
  </sheetData>
  <mergeCells count="17">
    <mergeCell ref="A20:F20"/>
    <mergeCell ref="B4:H4"/>
    <mergeCell ref="B5:H5"/>
    <mergeCell ref="B6:H6"/>
    <mergeCell ref="A22:H22"/>
    <mergeCell ref="A16:H16"/>
    <mergeCell ref="A17:H17"/>
    <mergeCell ref="A7:H7"/>
    <mergeCell ref="B9:H9"/>
    <mergeCell ref="B10:H10"/>
    <mergeCell ref="A2:H2"/>
    <mergeCell ref="B11:H11"/>
    <mergeCell ref="I15:K17"/>
    <mergeCell ref="B3:H3"/>
    <mergeCell ref="A15:H15"/>
    <mergeCell ref="B13:H13"/>
    <mergeCell ref="B12:H12"/>
  </mergeCells>
  <phoneticPr fontId="0" type="noConversion"/>
  <pageMargins left="0.39370078740157483" right="0.70866141732283472" top="0.39370078740157483" bottom="0.3937007874015748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</vt:i4>
      </vt:variant>
    </vt:vector>
  </HeadingPairs>
  <TitlesOfParts>
    <vt:vector size="25" baseType="lpstr">
      <vt:lpstr>ФормаГВС1</vt:lpstr>
      <vt:lpstr>ГВС 1.1.</vt:lpstr>
      <vt:lpstr>ГВС 1.2</vt:lpstr>
      <vt:lpstr>ГВС 1.3.</vt:lpstr>
      <vt:lpstr>ГВС3</vt:lpstr>
      <vt:lpstr>ГВС4</vt:lpstr>
      <vt:lpstr>ГВС5</vt:lpstr>
      <vt:lpstr>ГВС6</vt:lpstr>
      <vt:lpstr>ГВС7</vt:lpstr>
      <vt:lpstr>ГВС 8</vt:lpstr>
      <vt:lpstr>ГВС 9</vt:lpstr>
      <vt:lpstr>Лист3</vt:lpstr>
      <vt:lpstr>ГВС 1.2.</vt:lpstr>
      <vt:lpstr>ГВС 1.3</vt:lpstr>
      <vt:lpstr>ГВС 1.4.</vt:lpstr>
      <vt:lpstr> ГВС 1.5.</vt:lpstr>
      <vt:lpstr>ГВС 1.6.</vt:lpstr>
      <vt:lpstr>ГВС 1.7.</vt:lpstr>
      <vt:lpstr>ГВС 1.8.</vt:lpstr>
      <vt:lpstr>ГВС 1.9.</vt:lpstr>
      <vt:lpstr>ГВС 1.10.</vt:lpstr>
      <vt:lpstr>ГВС 1.11.</vt:lpstr>
      <vt:lpstr>ГВС 1.12.</vt:lpstr>
      <vt:lpstr>'ГВС 9'!TABLE</vt:lpstr>
      <vt:lpstr>'ГВС 1.1.'!Область_печати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Михайлова Р.Ф.</cp:lastModifiedBy>
  <cp:lastPrinted>2010-02-27T08:19:32Z</cp:lastPrinted>
  <dcterms:created xsi:type="dcterms:W3CDTF">2010-02-16T11:54:29Z</dcterms:created>
  <dcterms:modified xsi:type="dcterms:W3CDTF">2014-03-05T08:35:19Z</dcterms:modified>
</cp:coreProperties>
</file>