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mars\files\ОУиСЭ\Сектор_Электро\!!!! Раскрытие информации\2018\Тюмень\п. 11 г_О результатах контрольных замеров\"/>
    </mc:Choice>
  </mc:AlternateContent>
  <bookViews>
    <workbookView xWindow="0" yWindow="0" windowWidth="28800" windowHeight="14235" activeTab="1"/>
  </bookViews>
  <sheets>
    <sheet name="Мощность ТН ВНК_РН-Эн." sheetId="1" r:id="rId1"/>
    <sheet name="Энергия ТН ВНК_РН-Эн." sheetId="2" r:id="rId2"/>
  </sheets>
  <externalReferences>
    <externalReference r:id="rId3"/>
  </externalReferences>
  <definedNames>
    <definedName name="__MAINVEDOM__">#REF!</definedName>
    <definedName name="_xlnm.Print_Titles" localSheetId="0">'Мощность ТН ВНК_РН-Эн.'!$A$1:$D$65097,'Мощность ТН ВНК_РН-Эн.'!$A$6:$IF$7</definedName>
    <definedName name="_xlnm.Print_Titles" localSheetId="1">'Энергия ТН ВНК_РН-Эн.'!$A$1:$D$65262,'Энергия ТН ВНК_РН-Эн.'!$A$3:$HR$5</definedName>
    <definedName name="_xlnm.Print_Area" localSheetId="1">'Энергия ТН ВНК_РН-Эн.'!$A$1:$BA$21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Z14" i="2" l="1"/>
  <c r="AY14" i="2"/>
  <c r="AX14" i="2"/>
  <c r="AW14" i="2"/>
  <c r="AV14" i="2"/>
  <c r="AU14" i="2"/>
  <c r="AT14" i="2"/>
  <c r="AS14" i="2"/>
  <c r="AR14" i="2"/>
  <c r="AQ14" i="2"/>
  <c r="AP14" i="2"/>
  <c r="AO14" i="2"/>
  <c r="AN14" i="2"/>
  <c r="AM14" i="2"/>
  <c r="AL14" i="2"/>
  <c r="AK14" i="2"/>
  <c r="AJ14" i="2"/>
  <c r="AI14" i="2"/>
  <c r="AH14" i="2"/>
  <c r="AG14" i="2"/>
  <c r="AF14" i="2"/>
  <c r="AE14" i="2"/>
  <c r="AD14" i="2"/>
  <c r="AC14" i="2"/>
  <c r="AB14" i="2"/>
  <c r="AA14" i="2"/>
  <c r="Z14" i="2"/>
  <c r="Y14" i="2"/>
  <c r="X14" i="2"/>
  <c r="W14" i="2"/>
  <c r="V14" i="2"/>
  <c r="U14" i="2"/>
  <c r="T14" i="2"/>
  <c r="S14" i="2"/>
  <c r="R14" i="2"/>
  <c r="Q14" i="2"/>
  <c r="P14" i="2"/>
  <c r="O14" i="2"/>
  <c r="N14" i="2"/>
  <c r="M14" i="2"/>
  <c r="L14" i="2"/>
  <c r="K14" i="2"/>
  <c r="J14" i="2"/>
  <c r="I14" i="2"/>
  <c r="H14" i="2"/>
  <c r="G14" i="2"/>
  <c r="F14" i="2"/>
  <c r="E14" i="2"/>
  <c r="AZ13" i="2"/>
  <c r="AY13" i="2"/>
  <c r="AX13" i="2"/>
  <c r="AW13" i="2"/>
  <c r="AV13" i="2"/>
  <c r="AU13" i="2"/>
  <c r="AT13" i="2"/>
  <c r="AS13" i="2"/>
  <c r="AR13" i="2"/>
  <c r="AQ13" i="2"/>
  <c r="AP13" i="2"/>
  <c r="AO13" i="2"/>
  <c r="AN13" i="2"/>
  <c r="AM13" i="2"/>
  <c r="AL13" i="2"/>
  <c r="AK13" i="2"/>
  <c r="AJ13" i="2"/>
  <c r="AI13" i="2"/>
  <c r="AH13" i="2"/>
  <c r="AG13" i="2"/>
  <c r="AF13" i="2"/>
  <c r="AE13" i="2"/>
  <c r="AD13" i="2"/>
  <c r="AC13" i="2"/>
  <c r="AB13" i="2"/>
  <c r="AA13" i="2"/>
  <c r="Z13" i="2"/>
  <c r="Y13" i="2"/>
  <c r="X13" i="2"/>
  <c r="W13" i="2"/>
  <c r="V13" i="2"/>
  <c r="U13" i="2"/>
  <c r="T13" i="2"/>
  <c r="S13" i="2"/>
  <c r="R13" i="2"/>
  <c r="Q13" i="2"/>
  <c r="P13" i="2"/>
  <c r="O13" i="2"/>
  <c r="N13" i="2"/>
  <c r="M13" i="2"/>
  <c r="L13" i="2"/>
  <c r="K13" i="2"/>
  <c r="J13" i="2"/>
  <c r="I13" i="2"/>
  <c r="H13" i="2"/>
  <c r="G13" i="2"/>
  <c r="F13" i="2"/>
  <c r="E13" i="2"/>
  <c r="AZ12" i="2"/>
  <c r="AY12" i="2"/>
  <c r="AX12" i="2"/>
  <c r="AW12" i="2"/>
  <c r="AV12" i="2"/>
  <c r="AU12" i="2"/>
  <c r="AT12" i="2"/>
  <c r="AS12" i="2"/>
  <c r="AR12" i="2"/>
  <c r="AQ12" i="2"/>
  <c r="AP12" i="2"/>
  <c r="AO12" i="2"/>
  <c r="AN12" i="2"/>
  <c r="AM12" i="2"/>
  <c r="AL12" i="2"/>
  <c r="AK12" i="2"/>
  <c r="AJ12" i="2"/>
  <c r="AI12" i="2"/>
  <c r="AH12" i="2"/>
  <c r="AG12" i="2"/>
  <c r="AF12" i="2"/>
  <c r="AE12" i="2"/>
  <c r="AD12" i="2"/>
  <c r="AC12" i="2"/>
  <c r="AB12" i="2"/>
  <c r="AA12" i="2"/>
  <c r="Z12" i="2"/>
  <c r="Y12" i="2"/>
  <c r="X12" i="2"/>
  <c r="W12" i="2"/>
  <c r="V12" i="2"/>
  <c r="U12" i="2"/>
  <c r="T12" i="2"/>
  <c r="S12" i="2"/>
  <c r="R12" i="2"/>
  <c r="Q12" i="2"/>
  <c r="P12" i="2"/>
  <c r="O12" i="2"/>
  <c r="N12" i="2"/>
  <c r="M12" i="2"/>
  <c r="L12" i="2"/>
  <c r="K12" i="2"/>
  <c r="J12" i="2"/>
  <c r="I12" i="2"/>
  <c r="H12" i="2"/>
  <c r="G12" i="2"/>
  <c r="F12" i="2"/>
  <c r="E12" i="2"/>
  <c r="AZ11" i="2"/>
  <c r="AY11" i="2"/>
  <c r="AX11" i="2"/>
  <c r="AW11" i="2"/>
  <c r="AV11" i="2"/>
  <c r="AU11" i="2"/>
  <c r="AT11" i="2"/>
  <c r="AS11" i="2"/>
  <c r="AR11" i="2"/>
  <c r="AQ11" i="2"/>
  <c r="AP11" i="2"/>
  <c r="AO11" i="2"/>
  <c r="AN11" i="2"/>
  <c r="AM11" i="2"/>
  <c r="AL11" i="2"/>
  <c r="AK11" i="2"/>
  <c r="AJ11" i="2"/>
  <c r="AI11" i="2"/>
  <c r="AH11" i="2"/>
  <c r="AG11" i="2"/>
  <c r="AF11" i="2"/>
  <c r="AE11" i="2"/>
  <c r="AD11" i="2"/>
  <c r="AC11" i="2"/>
  <c r="AB11" i="2"/>
  <c r="AA11" i="2"/>
  <c r="Z11" i="2"/>
  <c r="Y11" i="2"/>
  <c r="X11" i="2"/>
  <c r="W11" i="2"/>
  <c r="V11" i="2"/>
  <c r="U11" i="2"/>
  <c r="T11" i="2"/>
  <c r="S11" i="2"/>
  <c r="R11" i="2"/>
  <c r="Q11" i="2"/>
  <c r="P11" i="2"/>
  <c r="O11" i="2"/>
  <c r="N11" i="2"/>
  <c r="M11" i="2"/>
  <c r="L11" i="2"/>
  <c r="K11" i="2"/>
  <c r="J11" i="2"/>
  <c r="I11" i="2"/>
  <c r="H11" i="2"/>
  <c r="G11" i="2"/>
  <c r="F11" i="2"/>
  <c r="E11" i="2"/>
  <c r="AZ10" i="2"/>
  <c r="AY10" i="2"/>
  <c r="AX10" i="2"/>
  <c r="AW10" i="2"/>
  <c r="AV10" i="2"/>
  <c r="AU10" i="2"/>
  <c r="AT10" i="2"/>
  <c r="AS10" i="2"/>
  <c r="AR10" i="2"/>
  <c r="AQ10" i="2"/>
  <c r="AP10" i="2"/>
  <c r="AO10" i="2"/>
  <c r="AN10" i="2"/>
  <c r="AM10" i="2"/>
  <c r="AL10" i="2"/>
  <c r="AK10" i="2"/>
  <c r="AJ10" i="2"/>
  <c r="AI10" i="2"/>
  <c r="AH10" i="2"/>
  <c r="AG10" i="2"/>
  <c r="AF10" i="2"/>
  <c r="AE10" i="2"/>
  <c r="AD10" i="2"/>
  <c r="AC10" i="2"/>
  <c r="AB10" i="2"/>
  <c r="AA10" i="2"/>
  <c r="Z10" i="2"/>
  <c r="Y10" i="2"/>
  <c r="X10" i="2"/>
  <c r="W10" i="2"/>
  <c r="V10" i="2"/>
  <c r="U10" i="2"/>
  <c r="T10" i="2"/>
  <c r="S10" i="2"/>
  <c r="R10" i="2"/>
  <c r="Q10" i="2"/>
  <c r="P10" i="2"/>
  <c r="O10" i="2"/>
  <c r="N10" i="2"/>
  <c r="M10" i="2"/>
  <c r="L10" i="2"/>
  <c r="K10" i="2"/>
  <c r="J10" i="2"/>
  <c r="I10" i="2"/>
  <c r="H10" i="2"/>
  <c r="G10" i="2"/>
  <c r="F10" i="2"/>
  <c r="E10" i="2"/>
  <c r="AZ9" i="2"/>
  <c r="AY9" i="2"/>
  <c r="AX9" i="2"/>
  <c r="AW9" i="2"/>
  <c r="AV9" i="2"/>
  <c r="AU9" i="2"/>
  <c r="AT9" i="2"/>
  <c r="AS9" i="2"/>
  <c r="AR9" i="2"/>
  <c r="AQ9" i="2"/>
  <c r="AP9" i="2"/>
  <c r="AO9" i="2"/>
  <c r="AN9" i="2"/>
  <c r="AM9" i="2"/>
  <c r="AL9" i="2"/>
  <c r="AK9" i="2"/>
  <c r="AJ9" i="2"/>
  <c r="AI9" i="2"/>
  <c r="AH9" i="2"/>
  <c r="AG9" i="2"/>
  <c r="AF9" i="2"/>
  <c r="AE9" i="2"/>
  <c r="AD9" i="2"/>
  <c r="AC9" i="2"/>
  <c r="AB9" i="2"/>
  <c r="AA9" i="2"/>
  <c r="Z9" i="2"/>
  <c r="Y9" i="2"/>
  <c r="X9" i="2"/>
  <c r="W9" i="2"/>
  <c r="V9" i="2"/>
  <c r="U9" i="2"/>
  <c r="T9" i="2"/>
  <c r="S9" i="2"/>
  <c r="R9" i="2"/>
  <c r="Q9" i="2"/>
  <c r="P9" i="2"/>
  <c r="O9" i="2"/>
  <c r="N9" i="2"/>
  <c r="M9" i="2"/>
  <c r="L9" i="2"/>
  <c r="K9" i="2"/>
  <c r="J9" i="2"/>
  <c r="I9" i="2"/>
  <c r="H9" i="2"/>
  <c r="G9" i="2"/>
  <c r="F9" i="2"/>
  <c r="E9" i="2"/>
  <c r="AZ8" i="2"/>
  <c r="AY8" i="2"/>
  <c r="AX8" i="2"/>
  <c r="AW8" i="2"/>
  <c r="AV8" i="2"/>
  <c r="AU8" i="2"/>
  <c r="AT8" i="2"/>
  <c r="AS8" i="2"/>
  <c r="AR8" i="2"/>
  <c r="AQ8" i="2"/>
  <c r="AP8" i="2"/>
  <c r="AO8" i="2"/>
  <c r="AN8" i="2"/>
  <c r="AM8" i="2"/>
  <c r="AL8" i="2"/>
  <c r="AK8" i="2"/>
  <c r="AJ8" i="2"/>
  <c r="AI8" i="2"/>
  <c r="AH8" i="2"/>
  <c r="AG8" i="2"/>
  <c r="AF8" i="2"/>
  <c r="AE8" i="2"/>
  <c r="AD8" i="2"/>
  <c r="AC8" i="2"/>
  <c r="AB8" i="2"/>
  <c r="AA8" i="2"/>
  <c r="Z8" i="2"/>
  <c r="Y8" i="2"/>
  <c r="X8" i="2"/>
  <c r="W8" i="2"/>
  <c r="V8" i="2"/>
  <c r="U8" i="2"/>
  <c r="T8" i="2"/>
  <c r="S8" i="2"/>
  <c r="R8" i="2"/>
  <c r="Q8" i="2"/>
  <c r="P8" i="2"/>
  <c r="O8" i="2"/>
  <c r="N8" i="2"/>
  <c r="M8" i="2"/>
  <c r="L8" i="2"/>
  <c r="K8" i="2"/>
  <c r="J8" i="2"/>
  <c r="I8" i="2"/>
  <c r="H8" i="2"/>
  <c r="G8" i="2"/>
  <c r="F8" i="2"/>
  <c r="E8" i="2"/>
  <c r="AZ7" i="2"/>
  <c r="AY7" i="2"/>
  <c r="AX7" i="2"/>
  <c r="AW7" i="2"/>
  <c r="AV7" i="2"/>
  <c r="AU7" i="2"/>
  <c r="AT7" i="2"/>
  <c r="AS7" i="2"/>
  <c r="AR7" i="2"/>
  <c r="AQ7" i="2"/>
  <c r="AP7" i="2"/>
  <c r="AO7" i="2"/>
  <c r="AN7" i="2"/>
  <c r="AM7" i="2"/>
  <c r="AL7" i="2"/>
  <c r="AK7" i="2"/>
  <c r="AJ7" i="2"/>
  <c r="AI7" i="2"/>
  <c r="AH7" i="2"/>
  <c r="AG7" i="2"/>
  <c r="AF7" i="2"/>
  <c r="AE7" i="2"/>
  <c r="AD7" i="2"/>
  <c r="AC7" i="2"/>
  <c r="AB7" i="2"/>
  <c r="AA7" i="2"/>
  <c r="Z7" i="2"/>
  <c r="Y7" i="2"/>
  <c r="X7" i="2"/>
  <c r="W7" i="2"/>
  <c r="V7" i="2"/>
  <c r="U7" i="2"/>
  <c r="T7" i="2"/>
  <c r="S7" i="2"/>
  <c r="R7" i="2"/>
  <c r="Q7" i="2"/>
  <c r="P7" i="2"/>
  <c r="O7" i="2"/>
  <c r="N7" i="2"/>
  <c r="M7" i="2"/>
  <c r="L7" i="2"/>
  <c r="K7" i="2"/>
  <c r="J7" i="2"/>
  <c r="I7" i="2"/>
  <c r="H7" i="2"/>
  <c r="G7" i="2"/>
  <c r="F7" i="2"/>
  <c r="E7" i="2"/>
  <c r="L2" i="2"/>
  <c r="AB29" i="1"/>
  <c r="AA29" i="1"/>
  <c r="Z29" i="1"/>
  <c r="Z31" i="1" s="1"/>
  <c r="Y29" i="1"/>
  <c r="X29" i="1"/>
  <c r="W29" i="1"/>
  <c r="V29" i="1"/>
  <c r="V31" i="1" s="1"/>
  <c r="U29" i="1"/>
  <c r="T29" i="1"/>
  <c r="S29" i="1"/>
  <c r="R29" i="1"/>
  <c r="R31" i="1" s="1"/>
  <c r="Q29" i="1"/>
  <c r="Q31" i="1" s="1"/>
  <c r="P29" i="1"/>
  <c r="O29" i="1"/>
  <c r="N29" i="1"/>
  <c r="M29" i="1"/>
  <c r="L29" i="1"/>
  <c r="K29" i="1"/>
  <c r="K31" i="1" s="1"/>
  <c r="J29" i="1"/>
  <c r="J31" i="1" s="1"/>
  <c r="I29" i="1"/>
  <c r="H29" i="1"/>
  <c r="G29" i="1"/>
  <c r="F29" i="1"/>
  <c r="F31" i="1" s="1"/>
  <c r="E29" i="1"/>
  <c r="AB28" i="1"/>
  <c r="AB32" i="1" s="1"/>
  <c r="AA28" i="1"/>
  <c r="AA32" i="1" s="1"/>
  <c r="Z28" i="1"/>
  <c r="Z30" i="1" s="1"/>
  <c r="Y28" i="1"/>
  <c r="Y30" i="1" s="1"/>
  <c r="X28" i="1"/>
  <c r="X32" i="1" s="1"/>
  <c r="W28" i="1"/>
  <c r="W32" i="1" s="1"/>
  <c r="V28" i="1"/>
  <c r="V32" i="1" s="1"/>
  <c r="U28" i="1"/>
  <c r="U32" i="1" s="1"/>
  <c r="T28" i="1"/>
  <c r="T32" i="1" s="1"/>
  <c r="S28" i="1"/>
  <c r="S30" i="1" s="1"/>
  <c r="R28" i="1"/>
  <c r="R32" i="1" s="1"/>
  <c r="Q28" i="1"/>
  <c r="Q32" i="1" s="1"/>
  <c r="P28" i="1"/>
  <c r="P32" i="1" s="1"/>
  <c r="O28" i="1"/>
  <c r="O32" i="1" s="1"/>
  <c r="N28" i="1"/>
  <c r="N30" i="1" s="1"/>
  <c r="M28" i="1"/>
  <c r="M32" i="1" s="1"/>
  <c r="L28" i="1"/>
  <c r="L32" i="1" s="1"/>
  <c r="K28" i="1"/>
  <c r="K32" i="1" s="1"/>
  <c r="J28" i="1"/>
  <c r="J32" i="1" s="1"/>
  <c r="I28" i="1"/>
  <c r="I32" i="1" s="1"/>
  <c r="H28" i="1"/>
  <c r="H32" i="1" s="1"/>
  <c r="G28" i="1"/>
  <c r="G32" i="1" s="1"/>
  <c r="F28" i="1"/>
  <c r="F32" i="1" s="1"/>
  <c r="E28" i="1"/>
  <c r="E32" i="1" s="1"/>
  <c r="Q26" i="1"/>
  <c r="K26" i="1"/>
  <c r="I25" i="1"/>
  <c r="Q24" i="1"/>
  <c r="O24" i="1"/>
  <c r="AB23" i="1"/>
  <c r="AA23" i="1"/>
  <c r="Z23" i="1"/>
  <c r="Y23" i="1"/>
  <c r="Y25" i="1" s="1"/>
  <c r="X23" i="1"/>
  <c r="W23" i="1"/>
  <c r="W25" i="1" s="1"/>
  <c r="V23" i="1"/>
  <c r="U23" i="1"/>
  <c r="T23" i="1"/>
  <c r="S23" i="1"/>
  <c r="S25" i="1" s="1"/>
  <c r="R23" i="1"/>
  <c r="Q23" i="1"/>
  <c r="P23" i="1"/>
  <c r="O23" i="1"/>
  <c r="N23" i="1"/>
  <c r="M23" i="1"/>
  <c r="L23" i="1"/>
  <c r="K23" i="1"/>
  <c r="J23" i="1"/>
  <c r="I23" i="1"/>
  <c r="H23" i="1"/>
  <c r="G23" i="1"/>
  <c r="G25" i="1" s="1"/>
  <c r="F23" i="1"/>
  <c r="E23" i="1"/>
  <c r="AB22" i="1"/>
  <c r="AB26" i="1" s="1"/>
  <c r="AA22" i="1"/>
  <c r="AA26" i="1" s="1"/>
  <c r="Z22" i="1"/>
  <c r="Y22" i="1"/>
  <c r="Y26" i="1" s="1"/>
  <c r="X22" i="1"/>
  <c r="X26" i="1" s="1"/>
  <c r="W22" i="1"/>
  <c r="W26" i="1" s="1"/>
  <c r="V22" i="1"/>
  <c r="U22" i="1"/>
  <c r="U26" i="1" s="1"/>
  <c r="T22" i="1"/>
  <c r="T26" i="1" s="1"/>
  <c r="S22" i="1"/>
  <c r="S26" i="1" s="1"/>
  <c r="R22" i="1"/>
  <c r="Q22" i="1"/>
  <c r="P22" i="1"/>
  <c r="P26" i="1" s="1"/>
  <c r="O22" i="1"/>
  <c r="O26" i="1" s="1"/>
  <c r="N22" i="1"/>
  <c r="M22" i="1"/>
  <c r="M26" i="1" s="1"/>
  <c r="L22" i="1"/>
  <c r="L26" i="1" s="1"/>
  <c r="K22" i="1"/>
  <c r="K24" i="1" s="1"/>
  <c r="J22" i="1"/>
  <c r="I22" i="1"/>
  <c r="I26" i="1" s="1"/>
  <c r="H22" i="1"/>
  <c r="H26" i="1" s="1"/>
  <c r="G22" i="1"/>
  <c r="G26" i="1" s="1"/>
  <c r="F22" i="1"/>
  <c r="E22" i="1"/>
  <c r="E26" i="1" s="1"/>
  <c r="S20" i="1"/>
  <c r="J20" i="1"/>
  <c r="I20" i="1"/>
  <c r="R19" i="1"/>
  <c r="F19" i="1"/>
  <c r="E19" i="1"/>
  <c r="R18" i="1"/>
  <c r="N18" i="1"/>
  <c r="AB17" i="1"/>
  <c r="AA17" i="1"/>
  <c r="Z17" i="1"/>
  <c r="Z19" i="1" s="1"/>
  <c r="Y17" i="1"/>
  <c r="X17" i="1"/>
  <c r="W17" i="1"/>
  <c r="V17" i="1"/>
  <c r="V19" i="1" s="1"/>
  <c r="U17" i="1"/>
  <c r="U19" i="1" s="1"/>
  <c r="T17" i="1"/>
  <c r="S17" i="1"/>
  <c r="R17" i="1"/>
  <c r="Q17" i="1"/>
  <c r="Q19" i="1" s="1"/>
  <c r="P17" i="1"/>
  <c r="O17" i="1"/>
  <c r="N17" i="1"/>
  <c r="M17" i="1"/>
  <c r="L17" i="1"/>
  <c r="K17" i="1"/>
  <c r="J17" i="1"/>
  <c r="J19" i="1" s="1"/>
  <c r="I17" i="1"/>
  <c r="H17" i="1"/>
  <c r="G17" i="1"/>
  <c r="F17" i="1"/>
  <c r="E17" i="1"/>
  <c r="AB16" i="1"/>
  <c r="AB20" i="1" s="1"/>
  <c r="AA16" i="1"/>
  <c r="Z16" i="1"/>
  <c r="Z18" i="1" s="1"/>
  <c r="Y16" i="1"/>
  <c r="Y18" i="1" s="1"/>
  <c r="X16" i="1"/>
  <c r="X20" i="1" s="1"/>
  <c r="W16" i="1"/>
  <c r="V16" i="1"/>
  <c r="V20" i="1" s="1"/>
  <c r="U16" i="1"/>
  <c r="U20" i="1" s="1"/>
  <c r="T16" i="1"/>
  <c r="T20" i="1" s="1"/>
  <c r="S16" i="1"/>
  <c r="S18" i="1" s="1"/>
  <c r="R16" i="1"/>
  <c r="R20" i="1" s="1"/>
  <c r="Q16" i="1"/>
  <c r="Q20" i="1" s="1"/>
  <c r="P16" i="1"/>
  <c r="P20" i="1" s="1"/>
  <c r="O16" i="1"/>
  <c r="N16" i="1"/>
  <c r="N20" i="1" s="1"/>
  <c r="M16" i="1"/>
  <c r="M20" i="1" s="1"/>
  <c r="L16" i="1"/>
  <c r="L20" i="1" s="1"/>
  <c r="K16" i="1"/>
  <c r="J16" i="1"/>
  <c r="J18" i="1" s="1"/>
  <c r="I16" i="1"/>
  <c r="I18" i="1" s="1"/>
  <c r="H16" i="1"/>
  <c r="H20" i="1" s="1"/>
  <c r="G16" i="1"/>
  <c r="F16" i="1"/>
  <c r="F20" i="1" s="1"/>
  <c r="E16" i="1"/>
  <c r="E20" i="1" s="1"/>
  <c r="AA14" i="1"/>
  <c r="O14" i="1"/>
  <c r="Y13" i="1"/>
  <c r="AB11" i="1"/>
  <c r="AA11" i="1"/>
  <c r="Z11" i="1"/>
  <c r="Y11" i="1"/>
  <c r="X11" i="1"/>
  <c r="W11" i="1"/>
  <c r="V11" i="1"/>
  <c r="U11" i="1"/>
  <c r="T11" i="1"/>
  <c r="S11" i="1"/>
  <c r="R11" i="1"/>
  <c r="Q11" i="1"/>
  <c r="P11" i="1"/>
  <c r="O11" i="1"/>
  <c r="N11" i="1"/>
  <c r="M11" i="1"/>
  <c r="L11" i="1"/>
  <c r="K11" i="1"/>
  <c r="J11" i="1"/>
  <c r="I11" i="1"/>
  <c r="I13" i="1" s="1"/>
  <c r="H11" i="1"/>
  <c r="G11" i="1"/>
  <c r="F11" i="1"/>
  <c r="E11" i="1"/>
  <c r="AB10" i="1"/>
  <c r="AB14" i="1" s="1"/>
  <c r="AA10" i="1"/>
  <c r="AA12" i="1" s="1"/>
  <c r="Z10" i="1"/>
  <c r="Y10" i="1"/>
  <c r="X10" i="1"/>
  <c r="X14" i="1" s="1"/>
  <c r="W10" i="1"/>
  <c r="V10" i="1"/>
  <c r="V14" i="1" s="1"/>
  <c r="U10" i="1"/>
  <c r="U14" i="1" s="1"/>
  <c r="T10" i="1"/>
  <c r="T14" i="1" s="1"/>
  <c r="S10" i="1"/>
  <c r="R10" i="1"/>
  <c r="Q10" i="1"/>
  <c r="Q14" i="1" s="1"/>
  <c r="P10" i="1"/>
  <c r="P14" i="1" s="1"/>
  <c r="O10" i="1"/>
  <c r="O12" i="1" s="1"/>
  <c r="N10" i="1"/>
  <c r="M10" i="1"/>
  <c r="L10" i="1"/>
  <c r="L14" i="1" s="1"/>
  <c r="K10" i="1"/>
  <c r="K14" i="1" s="1"/>
  <c r="J10" i="1"/>
  <c r="J14" i="1" s="1"/>
  <c r="I10" i="1"/>
  <c r="H10" i="1"/>
  <c r="H14" i="1" s="1"/>
  <c r="G10" i="1"/>
  <c r="F10" i="1"/>
  <c r="E10" i="1"/>
  <c r="E12" i="1" s="1"/>
  <c r="E31" i="1" l="1"/>
  <c r="I31" i="1"/>
  <c r="M31" i="1"/>
  <c r="U31" i="1"/>
  <c r="Y31" i="1"/>
  <c r="I30" i="1"/>
  <c r="R30" i="1"/>
  <c r="S32" i="1"/>
  <c r="H13" i="1"/>
  <c r="P13" i="1"/>
  <c r="AB13" i="1"/>
  <c r="H19" i="1"/>
  <c r="T19" i="1"/>
  <c r="N31" i="1"/>
  <c r="J30" i="1"/>
  <c r="Y32" i="1"/>
  <c r="G31" i="1"/>
  <c r="O31" i="1"/>
  <c r="S31" i="1"/>
  <c r="W31" i="1"/>
  <c r="M30" i="1"/>
  <c r="N32" i="1"/>
  <c r="Z32" i="1"/>
  <c r="L13" i="1"/>
  <c r="T13" i="1"/>
  <c r="X13" i="1"/>
  <c r="L19" i="1"/>
  <c r="P19" i="1"/>
  <c r="X19" i="1"/>
  <c r="AB19" i="1"/>
  <c r="M13" i="1"/>
  <c r="Q12" i="1"/>
  <c r="E14" i="1"/>
  <c r="I19" i="1"/>
  <c r="M19" i="1"/>
  <c r="Y19" i="1"/>
  <c r="Y20" i="1"/>
  <c r="K25" i="1"/>
  <c r="O25" i="1"/>
  <c r="AA25" i="1"/>
  <c r="N13" i="1"/>
  <c r="U12" i="1"/>
  <c r="N19" i="1"/>
  <c r="Z20" i="1"/>
  <c r="H25" i="1"/>
  <c r="L25" i="1"/>
  <c r="P25" i="1"/>
  <c r="T25" i="1"/>
  <c r="X25" i="1"/>
  <c r="AB25" i="1"/>
  <c r="AA24" i="1"/>
  <c r="G13" i="1"/>
  <c r="K19" i="1"/>
  <c r="M18" i="1"/>
  <c r="E25" i="1"/>
  <c r="M25" i="1"/>
  <c r="Q25" i="1"/>
  <c r="U25" i="1"/>
  <c r="H31" i="1"/>
  <c r="L31" i="1"/>
  <c r="P31" i="1"/>
  <c r="T31" i="1"/>
  <c r="X31" i="1"/>
  <c r="AB31" i="1"/>
  <c r="AA31" i="1"/>
  <c r="F26" i="1"/>
  <c r="F24" i="1"/>
  <c r="R26" i="1"/>
  <c r="R24" i="1"/>
  <c r="F25" i="1"/>
  <c r="N25" i="1"/>
  <c r="Z25" i="1"/>
  <c r="N26" i="1"/>
  <c r="N24" i="1"/>
  <c r="J25" i="1"/>
  <c r="V25" i="1"/>
  <c r="J26" i="1"/>
  <c r="J24" i="1"/>
  <c r="V26" i="1"/>
  <c r="V24" i="1"/>
  <c r="Z26" i="1"/>
  <c r="Z24" i="1"/>
  <c r="R25" i="1"/>
  <c r="V12" i="1"/>
  <c r="J12" i="1"/>
  <c r="F12" i="1"/>
  <c r="F14" i="1"/>
  <c r="N14" i="1"/>
  <c r="N12" i="1"/>
  <c r="R14" i="1"/>
  <c r="R12" i="1"/>
  <c r="Z12" i="1"/>
  <c r="Z14" i="1"/>
  <c r="F13" i="1"/>
  <c r="J13" i="1"/>
  <c r="R13" i="1"/>
  <c r="V13" i="1"/>
  <c r="Z13" i="1"/>
  <c r="G14" i="1"/>
  <c r="G12" i="1"/>
  <c r="S14" i="1"/>
  <c r="S12" i="1"/>
  <c r="W14" i="1"/>
  <c r="W12" i="1"/>
  <c r="W13" i="1"/>
  <c r="K13" i="1"/>
  <c r="O13" i="1"/>
  <c r="AA13" i="1"/>
  <c r="K12" i="1"/>
  <c r="S13" i="1"/>
  <c r="G20" i="1"/>
  <c r="G18" i="1"/>
  <c r="K20" i="1"/>
  <c r="K18" i="1"/>
  <c r="O20" i="1"/>
  <c r="O18" i="1"/>
  <c r="W20" i="1"/>
  <c r="W18" i="1"/>
  <c r="AA20" i="1"/>
  <c r="AA18" i="1"/>
  <c r="AA19" i="1"/>
  <c r="G19" i="1"/>
  <c r="O19" i="1"/>
  <c r="S19" i="1"/>
  <c r="W19" i="1"/>
  <c r="I14" i="1"/>
  <c r="I12" i="1"/>
  <c r="M14" i="1"/>
  <c r="M12" i="1"/>
  <c r="Y14" i="1"/>
  <c r="Y12" i="1"/>
  <c r="E13" i="1"/>
  <c r="Q13" i="1"/>
  <c r="U13" i="1"/>
  <c r="E18" i="1"/>
  <c r="U18" i="1"/>
  <c r="G24" i="1"/>
  <c r="M24" i="1"/>
  <c r="W24" i="1"/>
  <c r="E30" i="1"/>
  <c r="O30" i="1"/>
  <c r="U30" i="1"/>
  <c r="F18" i="1"/>
  <c r="Q18" i="1"/>
  <c r="V18" i="1"/>
  <c r="I24" i="1"/>
  <c r="S24" i="1"/>
  <c r="Y24" i="1"/>
  <c r="F30" i="1"/>
  <c r="K30" i="1"/>
  <c r="Q30" i="1"/>
  <c r="V30" i="1"/>
  <c r="AA30" i="1"/>
  <c r="E24" i="1"/>
  <c r="U24" i="1"/>
  <c r="G30" i="1"/>
  <c r="W30" i="1"/>
  <c r="H12" i="1"/>
  <c r="L12" i="1"/>
  <c r="P12" i="1"/>
  <c r="T12" i="1"/>
  <c r="X12" i="1"/>
  <c r="AB12" i="1"/>
  <c r="H18" i="1"/>
  <c r="L18" i="1"/>
  <c r="P18" i="1"/>
  <c r="T18" i="1"/>
  <c r="X18" i="1"/>
  <c r="AB18" i="1"/>
  <c r="H24" i="1"/>
  <c r="L24" i="1"/>
  <c r="P24" i="1"/>
  <c r="T24" i="1"/>
  <c r="X24" i="1"/>
  <c r="AB24" i="1"/>
  <c r="H30" i="1"/>
  <c r="L30" i="1"/>
  <c r="P30" i="1"/>
  <c r="T30" i="1"/>
  <c r="X30" i="1"/>
  <c r="AB30" i="1"/>
</calcChain>
</file>

<file path=xl/sharedStrings.xml><?xml version="1.0" encoding="utf-8"?>
<sst xmlns="http://schemas.openxmlformats.org/spreadsheetml/2006/main" count="232" uniqueCount="87">
  <si>
    <t xml:space="preserve">ВЕДОМОСТЬ  ПОТРЕБЛЕНИЯ ЭЛЕКТРИЧЕСКОЙ  МОЩНОСТИ ЗА  ЗАМЕРНЫЙ  ДЕНЬ </t>
  </si>
  <si>
    <t>АО "Томскнефть" ВНК</t>
  </si>
  <si>
    <t>Наименование присоединения</t>
  </si>
  <si>
    <t>Точка замера/
текущая фиксация присоединения</t>
  </si>
  <si>
    <t>Контролируемый параметр</t>
  </si>
  <si>
    <t>Единица измерения</t>
  </si>
  <si>
    <t>Примечание</t>
  </si>
  <si>
    <t>1:00</t>
  </si>
  <si>
    <t>2:00</t>
  </si>
  <si>
    <t>3:00</t>
  </si>
  <si>
    <t>4:00</t>
  </si>
  <si>
    <t>5:00</t>
  </si>
  <si>
    <t>6:00</t>
  </si>
  <si>
    <t>7:00</t>
  </si>
  <si>
    <t>8:00</t>
  </si>
  <si>
    <t>9:00</t>
  </si>
  <si>
    <t>10:00</t>
  </si>
  <si>
    <t>11:00</t>
  </si>
  <si>
    <t>12:00</t>
  </si>
  <si>
    <t>13:00</t>
  </si>
  <si>
    <t>14:00</t>
  </si>
  <si>
    <t>15:00</t>
  </si>
  <si>
    <t>16:00</t>
  </si>
  <si>
    <t>17:00</t>
  </si>
  <si>
    <t>18:00</t>
  </si>
  <si>
    <t>19:00</t>
  </si>
  <si>
    <t>20:00</t>
  </si>
  <si>
    <t>21:00</t>
  </si>
  <si>
    <t>22:00</t>
  </si>
  <si>
    <t>23:00</t>
  </si>
  <si>
    <t>24:00</t>
  </si>
  <si>
    <t>U</t>
  </si>
  <si>
    <t>кВ</t>
  </si>
  <si>
    <t>Р</t>
  </si>
  <si>
    <t>МВт</t>
  </si>
  <si>
    <t>Q</t>
  </si>
  <si>
    <t>Мвар</t>
  </si>
  <si>
    <t>I</t>
  </si>
  <si>
    <t>А</t>
  </si>
  <si>
    <t>tgφ</t>
  </si>
  <si>
    <t>cosφ</t>
  </si>
  <si>
    <t>-</t>
  </si>
  <si>
    <t>ПС 110/35/6 кВ "Савкинская"</t>
  </si>
  <si>
    <t>ВЛ-35кВ  Ц-1</t>
  </si>
  <si>
    <t>ОРУ-35кВ, 1CШ 35 кВ, яч. №1</t>
  </si>
  <si>
    <t>ВЛ-35кВ  Ц-3</t>
  </si>
  <si>
    <t xml:space="preserve"> ОРУ-35кВ, 2CШ 35 кВ, яч. №3</t>
  </si>
  <si>
    <t>Шинный мост 6 кВ 1Т</t>
  </si>
  <si>
    <t>БРУ-6кВ "БКНС-2", 1CШ, яч. №6</t>
  </si>
  <si>
    <t>Шинный мост 6 кВ 2Т</t>
  </si>
  <si>
    <t>БРУ-6кВ "БКНС-2", 2CШ 6 кВ, яч. №13</t>
  </si>
  <si>
    <t xml:space="preserve">ВЕДОМОСТЬ ПОТРЕБЛЕНИЯ ЭЛЕКТРИЧЕСКОЙ  ЭНЕРГИИ ЗА ЗАМЕРНЫЙ  ДЕНЬ </t>
  </si>
  <si>
    <t>Период замера</t>
  </si>
  <si>
    <t>00:00 - 01:00</t>
  </si>
  <si>
    <t>01:00 - 02:00</t>
  </si>
  <si>
    <t>02:00 - 03:00</t>
  </si>
  <si>
    <t>03:00 - 04:00</t>
  </si>
  <si>
    <t>04:00 - 05:00</t>
  </si>
  <si>
    <t>05:00 - 06:00</t>
  </si>
  <si>
    <t>06:00 - 07:00</t>
  </si>
  <si>
    <t>07:00 - 08:00</t>
  </si>
  <si>
    <t>08:00 - 09:00</t>
  </si>
  <si>
    <t>09:00 - 10:00</t>
  </si>
  <si>
    <t>10:00 - 11:00</t>
  </si>
  <si>
    <t>11:00 - 12:00</t>
  </si>
  <si>
    <t>12:00 - 13:00</t>
  </si>
  <si>
    <t>13:00 - 14:00</t>
  </si>
  <si>
    <t>14:00 - 15:00</t>
  </si>
  <si>
    <t>15:00 - 16:00</t>
  </si>
  <si>
    <t>16:00 - 17:00</t>
  </si>
  <si>
    <t>17:00 - 18:00</t>
  </si>
  <si>
    <t>18:00 - 19:00</t>
  </si>
  <si>
    <t>19:00 - 20:00</t>
  </si>
  <si>
    <t>20:00 - 21:00</t>
  </si>
  <si>
    <t>21:00 - 22:00</t>
  </si>
  <si>
    <t>22:00 - 23:00</t>
  </si>
  <si>
    <t>23:00 - 24:00</t>
  </si>
  <si>
    <t>прием</t>
  </si>
  <si>
    <t>отдача</t>
  </si>
  <si>
    <t>W</t>
  </si>
  <si>
    <t>МВт*ч</t>
  </si>
  <si>
    <t>Var</t>
  </si>
  <si>
    <t>Мвар*ч</t>
  </si>
  <si>
    <t>ПС110/35/6 кВ "Савкинская"</t>
  </si>
  <si>
    <t>ОРУ-35кВ, 2CШ 35 кВ, яч. №3</t>
  </si>
  <si>
    <t>БРУ-6кВ              "БКНС-2", 1CШ, яч. №6</t>
  </si>
  <si>
    <t>БРУ-6кВ                           "БКНС-2", 2CШ         6 кВ, яч. №13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</si>
</sst>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00"/>
    <numFmt numFmtId="165" formatCode="_-* #,##0.00_р_._-;\-* #,##0.00_р_._-;_-* &quot;-&quot;??_р_._-;_-@_-"/>
    <numFmt numFmtId="166" formatCode="#,##0.0_ ;\-#,##0.0\ "/>
    <numFmt numFmtId="167" formatCode="#,##0.000_ ;\-#,##0.000\ "/>
    <numFmt numFmtId="168" formatCode="_-* #,##0_р_._-;\-* #,##0_р_._-;_-* &quot;-&quot;??_р_._-;_-@_-"/>
  </numFmts>
  <fonts count="11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 Cyr"/>
      <family val="2"/>
      <charset val="204"/>
    </font>
    <font>
      <b/>
      <sz val="14"/>
      <name val="Arial Cyr"/>
      <family val="2"/>
      <charset val="204"/>
    </font>
    <font>
      <sz val="14"/>
      <name val="Arial Cyr"/>
      <family val="2"/>
      <charset val="204"/>
    </font>
    <font>
      <b/>
      <sz val="14"/>
      <name val="Arial Cyr"/>
      <charset val="204"/>
    </font>
    <font>
      <b/>
      <sz val="10"/>
      <name val="Arial Cyr"/>
      <charset val="204"/>
    </font>
    <font>
      <sz val="9"/>
      <name val="Times New Roman"/>
      <family val="1"/>
      <charset val="204"/>
    </font>
    <font>
      <sz val="9"/>
      <color theme="1"/>
      <name val="Times New Roman"/>
      <family val="1"/>
      <charset val="204"/>
    </font>
    <font>
      <i/>
      <sz val="10"/>
      <name val="Times New Roman"/>
      <family val="1"/>
      <charset val="204"/>
    </font>
    <font>
      <sz val="16"/>
      <name val="Arial Cyr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28F02D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165" fontId="1" fillId="0" borderId="0" applyFont="0" applyFill="0" applyBorder="0" applyAlignment="0" applyProtection="0"/>
  </cellStyleXfs>
  <cellXfs count="89">
    <xf numFmtId="0" fontId="0" fillId="0" borderId="0" xfId="0"/>
    <xf numFmtId="0" fontId="2" fillId="0" borderId="0" xfId="1" applyFont="1" applyFill="1" applyAlignment="1">
      <alignment horizontal="left" vertical="center"/>
    </xf>
    <xf numFmtId="0" fontId="2" fillId="0" borderId="0" xfId="1" applyFont="1" applyAlignment="1">
      <alignment horizontal="center" vertical="center" wrapText="1"/>
    </xf>
    <xf numFmtId="0" fontId="2" fillId="0" borderId="0" xfId="1" applyFont="1" applyAlignment="1">
      <alignment horizontal="center"/>
    </xf>
    <xf numFmtId="164" fontId="2" fillId="0" borderId="0" xfId="1" applyNumberFormat="1" applyFont="1" applyAlignment="1">
      <alignment horizontal="right"/>
    </xf>
    <xf numFmtId="0" fontId="2" fillId="0" borderId="0" xfId="1" applyFont="1"/>
    <xf numFmtId="0" fontId="4" fillId="0" borderId="0" xfId="1" applyFont="1"/>
    <xf numFmtId="14" fontId="5" fillId="0" borderId="0" xfId="1" applyNumberFormat="1" applyFont="1" applyFill="1" applyAlignment="1"/>
    <xf numFmtId="0" fontId="5" fillId="0" borderId="0" xfId="1" applyFont="1" applyFill="1" applyAlignment="1"/>
    <xf numFmtId="0" fontId="5" fillId="0" borderId="0" xfId="1" applyFont="1" applyFill="1" applyAlignment="1">
      <alignment horizontal="center"/>
    </xf>
    <xf numFmtId="49" fontId="2" fillId="0" borderId="2" xfId="1" applyNumberFormat="1" applyFont="1" applyBorder="1" applyAlignment="1">
      <alignment horizontal="center" vertical="center" wrapText="1"/>
    </xf>
    <xf numFmtId="49" fontId="2" fillId="0" borderId="3" xfId="1" applyNumberFormat="1" applyFont="1" applyBorder="1" applyAlignment="1">
      <alignment horizontal="center" vertical="center" wrapText="1"/>
    </xf>
    <xf numFmtId="49" fontId="2" fillId="0" borderId="4" xfId="1" applyNumberFormat="1" applyFont="1" applyBorder="1" applyAlignment="1">
      <alignment horizontal="center" vertical="center" wrapText="1"/>
    </xf>
    <xf numFmtId="0" fontId="6" fillId="0" borderId="5" xfId="1" applyFont="1" applyFill="1" applyBorder="1" applyAlignment="1">
      <alignment vertical="center"/>
    </xf>
    <xf numFmtId="0" fontId="6" fillId="2" borderId="6" xfId="1" applyFont="1" applyFill="1" applyBorder="1" applyAlignment="1">
      <alignment vertical="center"/>
    </xf>
    <xf numFmtId="164" fontId="6" fillId="2" borderId="7" xfId="1" applyNumberFormat="1" applyFont="1" applyFill="1" applyBorder="1" applyAlignment="1">
      <alignment vertical="center"/>
    </xf>
    <xf numFmtId="0" fontId="2" fillId="0" borderId="8" xfId="1" applyFont="1" applyBorder="1" applyAlignment="1">
      <alignment horizontal="center"/>
    </xf>
    <xf numFmtId="0" fontId="2" fillId="0" borderId="9" xfId="1" applyFont="1" applyBorder="1" applyAlignment="1">
      <alignment horizontal="center"/>
    </xf>
    <xf numFmtId="167" fontId="7" fillId="4" borderId="9" xfId="2" applyNumberFormat="1" applyFont="1" applyFill="1" applyBorder="1" applyAlignment="1">
      <alignment horizontal="center"/>
    </xf>
    <xf numFmtId="164" fontId="2" fillId="3" borderId="12" xfId="1" applyNumberFormat="1" applyFont="1" applyFill="1" applyBorder="1"/>
    <xf numFmtId="166" fontId="7" fillId="4" borderId="9" xfId="2" applyNumberFormat="1" applyFont="1" applyFill="1" applyBorder="1" applyAlignment="1">
      <alignment horizontal="center"/>
    </xf>
    <xf numFmtId="0" fontId="2" fillId="0" borderId="9" xfId="1" applyFont="1" applyFill="1" applyBorder="1" applyAlignment="1">
      <alignment horizontal="center"/>
    </xf>
    <xf numFmtId="167" fontId="7" fillId="5" borderId="9" xfId="2" applyNumberFormat="1" applyFont="1" applyFill="1" applyBorder="1" applyAlignment="1">
      <alignment horizontal="center"/>
    </xf>
    <xf numFmtId="164" fontId="1" fillId="6" borderId="12" xfId="1" applyNumberFormat="1" applyFill="1" applyBorder="1"/>
    <xf numFmtId="0" fontId="2" fillId="0" borderId="15" xfId="1" applyFont="1" applyBorder="1" applyAlignment="1">
      <alignment horizontal="center"/>
    </xf>
    <xf numFmtId="0" fontId="1" fillId="0" borderId="0" xfId="1" applyFill="1"/>
    <xf numFmtId="164" fontId="2" fillId="3" borderId="17" xfId="1" applyNumberFormat="1" applyFont="1" applyFill="1" applyBorder="1"/>
    <xf numFmtId="0" fontId="2" fillId="0" borderId="21" xfId="1" applyFont="1" applyFill="1" applyBorder="1" applyAlignment="1">
      <alignment horizontal="center"/>
    </xf>
    <xf numFmtId="168" fontId="7" fillId="2" borderId="6" xfId="2" applyNumberFormat="1" applyFont="1" applyFill="1" applyBorder="1" applyAlignment="1">
      <alignment horizontal="center"/>
    </xf>
    <xf numFmtId="0" fontId="2" fillId="0" borderId="21" xfId="1" applyFont="1" applyBorder="1" applyAlignment="1">
      <alignment horizontal="center"/>
    </xf>
    <xf numFmtId="164" fontId="1" fillId="6" borderId="22" xfId="1" applyNumberFormat="1" applyFill="1" applyBorder="1"/>
    <xf numFmtId="0" fontId="2" fillId="0" borderId="16" xfId="1" applyFont="1" applyFill="1" applyBorder="1" applyAlignment="1">
      <alignment horizontal="center"/>
    </xf>
    <xf numFmtId="1" fontId="2" fillId="0" borderId="0" xfId="1" applyNumberFormat="1" applyFont="1"/>
    <xf numFmtId="166" fontId="8" fillId="2" borderId="9" xfId="2" applyNumberFormat="1" applyFont="1" applyFill="1" applyBorder="1" applyAlignment="1">
      <alignment horizontal="center"/>
    </xf>
    <xf numFmtId="2" fontId="9" fillId="0" borderId="0" xfId="1" applyNumberFormat="1" applyFont="1" applyFill="1" applyAlignment="1">
      <alignment horizontal="left"/>
    </xf>
    <xf numFmtId="0" fontId="10" fillId="0" borderId="0" xfId="1" applyFont="1" applyAlignment="1">
      <alignment horizontal="center" wrapText="1"/>
    </xf>
    <xf numFmtId="0" fontId="10" fillId="0" borderId="0" xfId="1" applyFont="1" applyAlignment="1">
      <alignment horizontal="center"/>
    </xf>
    <xf numFmtId="164" fontId="10" fillId="0" borderId="0" xfId="1" applyNumberFormat="1" applyFont="1"/>
    <xf numFmtId="0" fontId="10" fillId="0" borderId="0" xfId="1" applyFont="1"/>
    <xf numFmtId="0" fontId="2" fillId="0" borderId="0" xfId="1" applyFont="1" applyAlignment="1">
      <alignment horizontal="center" wrapText="1"/>
    </xf>
    <xf numFmtId="164" fontId="2" fillId="0" borderId="0" xfId="1" applyNumberFormat="1" applyFont="1"/>
    <xf numFmtId="0" fontId="2" fillId="0" borderId="0" xfId="1" applyFont="1" applyFill="1" applyAlignment="1">
      <alignment horizontal="left"/>
    </xf>
    <xf numFmtId="0" fontId="5" fillId="0" borderId="0" xfId="1" applyFont="1" applyAlignment="1"/>
    <xf numFmtId="14" fontId="4" fillId="0" borderId="0" xfId="1" applyNumberFormat="1" applyFont="1" applyFill="1" applyAlignment="1">
      <alignment vertical="center"/>
    </xf>
    <xf numFmtId="49" fontId="2" fillId="0" borderId="23" xfId="1" applyNumberFormat="1" applyFont="1" applyBorder="1" applyAlignment="1">
      <alignment horizontal="center" vertical="center" wrapText="1"/>
    </xf>
    <xf numFmtId="0" fontId="6" fillId="7" borderId="5" xfId="1" applyFont="1" applyFill="1" applyBorder="1" applyAlignment="1">
      <alignment horizontal="left" vertical="center"/>
    </xf>
    <xf numFmtId="0" fontId="2" fillId="2" borderId="6" xfId="1" applyFont="1" applyFill="1" applyBorder="1" applyAlignment="1">
      <alignment horizontal="center" vertical="center"/>
    </xf>
    <xf numFmtId="0" fontId="2" fillId="2" borderId="6" xfId="1" applyFont="1" applyFill="1" applyBorder="1" applyAlignment="1">
      <alignment horizontal="center" vertical="center" wrapText="1"/>
    </xf>
    <xf numFmtId="49" fontId="2" fillId="2" borderId="6" xfId="1" applyNumberFormat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center" vertical="center"/>
    </xf>
    <xf numFmtId="164" fontId="2" fillId="3" borderId="24" xfId="1" applyNumberFormat="1" applyFont="1" applyFill="1" applyBorder="1" applyAlignment="1">
      <alignment horizontal="center" vertical="center" wrapText="1"/>
    </xf>
    <xf numFmtId="164" fontId="2" fillId="3" borderId="9" xfId="1" applyNumberFormat="1" applyFont="1" applyFill="1" applyBorder="1" applyAlignment="1">
      <alignment horizontal="center" vertical="center" wrapText="1"/>
    </xf>
    <xf numFmtId="164" fontId="2" fillId="3" borderId="25" xfId="1" applyNumberFormat="1" applyFont="1" applyFill="1" applyBorder="1" applyAlignment="1">
      <alignment horizontal="center" vertical="center" wrapText="1"/>
    </xf>
    <xf numFmtId="0" fontId="2" fillId="3" borderId="26" xfId="1" applyFont="1" applyFill="1" applyBorder="1"/>
    <xf numFmtId="0" fontId="2" fillId="0" borderId="12" xfId="1" applyFont="1" applyBorder="1" applyAlignment="1">
      <alignment horizontal="center"/>
    </xf>
    <xf numFmtId="164" fontId="2" fillId="2" borderId="6" xfId="1" applyNumberFormat="1" applyFont="1" applyFill="1" applyBorder="1" applyAlignment="1">
      <alignment horizontal="center" vertical="center" wrapText="1"/>
    </xf>
    <xf numFmtId="0" fontId="2" fillId="0" borderId="10" xfId="1" applyFont="1" applyBorder="1" applyAlignment="1">
      <alignment horizontal="center"/>
    </xf>
    <xf numFmtId="0" fontId="2" fillId="0" borderId="22" xfId="1" applyFont="1" applyBorder="1" applyAlignment="1">
      <alignment horizontal="center"/>
    </xf>
    <xf numFmtId="164" fontId="2" fillId="3" borderId="29" xfId="1" applyNumberFormat="1" applyFont="1" applyFill="1" applyBorder="1" applyAlignment="1">
      <alignment horizontal="center" vertical="center" wrapText="1"/>
    </xf>
    <xf numFmtId="164" fontId="2" fillId="3" borderId="21" xfId="1" applyNumberFormat="1" applyFont="1" applyFill="1" applyBorder="1" applyAlignment="1">
      <alignment horizontal="center" vertical="center" wrapText="1"/>
    </xf>
    <xf numFmtId="164" fontId="2" fillId="3" borderId="30" xfId="1" applyNumberFormat="1" applyFont="1" applyFill="1" applyBorder="1" applyAlignment="1">
      <alignment horizontal="center" vertical="center" wrapText="1"/>
    </xf>
    <xf numFmtId="0" fontId="2" fillId="3" borderId="31" xfId="1" applyFont="1" applyFill="1" applyBorder="1"/>
    <xf numFmtId="0" fontId="2" fillId="0" borderId="13" xfId="1" applyFont="1" applyFill="1" applyBorder="1" applyAlignment="1">
      <alignment horizontal="left" vertical="center"/>
    </xf>
    <xf numFmtId="0" fontId="1" fillId="0" borderId="18" xfId="1" applyFill="1" applyBorder="1" applyAlignment="1">
      <alignment horizontal="left" vertical="center"/>
    </xf>
    <xf numFmtId="0" fontId="1" fillId="0" borderId="14" xfId="1" applyFill="1" applyBorder="1" applyAlignment="1">
      <alignment horizontal="left" vertical="center"/>
    </xf>
    <xf numFmtId="0" fontId="1" fillId="0" borderId="16" xfId="1" applyFill="1" applyBorder="1" applyAlignment="1">
      <alignment horizontal="center" vertical="center" wrapText="1"/>
    </xf>
    <xf numFmtId="0" fontId="1" fillId="0" borderId="11" xfId="1" applyFill="1" applyBorder="1" applyAlignment="1">
      <alignment horizontal="center" vertical="center" wrapText="1"/>
    </xf>
    <xf numFmtId="0" fontId="1" fillId="0" borderId="15" xfId="1" applyFill="1" applyBorder="1" applyAlignment="1">
      <alignment horizontal="center" vertical="center" wrapText="1"/>
    </xf>
    <xf numFmtId="0" fontId="1" fillId="0" borderId="19" xfId="1" applyFill="1" applyBorder="1" applyAlignment="1">
      <alignment horizontal="left" vertical="center"/>
    </xf>
    <xf numFmtId="0" fontId="1" fillId="0" borderId="20" xfId="1" applyFill="1" applyBorder="1" applyAlignment="1">
      <alignment horizontal="center" vertical="center" wrapText="1"/>
    </xf>
    <xf numFmtId="0" fontId="3" fillId="0" borderId="0" xfId="1" applyFont="1" applyAlignment="1">
      <alignment horizontal="center"/>
    </xf>
    <xf numFmtId="0" fontId="2" fillId="0" borderId="1" xfId="1" applyFont="1" applyFill="1" applyBorder="1" applyAlignment="1">
      <alignment horizontal="left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164" fontId="2" fillId="0" borderId="1" xfId="1" applyNumberFormat="1" applyFont="1" applyBorder="1" applyAlignment="1">
      <alignment horizontal="center" vertical="center"/>
    </xf>
    <xf numFmtId="0" fontId="2" fillId="0" borderId="27" xfId="1" applyFont="1" applyFill="1" applyBorder="1" applyAlignment="1">
      <alignment horizontal="left" vertical="center"/>
    </xf>
    <xf numFmtId="0" fontId="2" fillId="0" borderId="9" xfId="1" applyFont="1" applyFill="1" applyBorder="1" applyAlignment="1">
      <alignment horizontal="left" vertical="center" wrapText="1"/>
    </xf>
    <xf numFmtId="0" fontId="2" fillId="0" borderId="28" xfId="1" applyFont="1" applyFill="1" applyBorder="1" applyAlignment="1">
      <alignment horizontal="left" vertical="center"/>
    </xf>
    <xf numFmtId="0" fontId="2" fillId="0" borderId="21" xfId="1" applyFont="1" applyFill="1" applyBorder="1" applyAlignment="1">
      <alignment horizontal="left" vertical="center" wrapText="1"/>
    </xf>
    <xf numFmtId="49" fontId="2" fillId="0" borderId="3" xfId="1" applyNumberFormat="1" applyFont="1" applyBorder="1" applyAlignment="1">
      <alignment horizontal="center" vertical="center" wrapText="1"/>
    </xf>
    <xf numFmtId="49" fontId="2" fillId="0" borderId="4" xfId="1" applyNumberFormat="1" applyFont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/>
    </xf>
    <xf numFmtId="0" fontId="2" fillId="0" borderId="3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/>
    </xf>
    <xf numFmtId="0" fontId="2" fillId="0" borderId="7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49" fontId="2" fillId="0" borderId="23" xfId="1" applyNumberFormat="1" applyFont="1" applyBorder="1" applyAlignment="1">
      <alignment horizontal="center" vertical="center" wrapText="1"/>
    </xf>
  </cellXfs>
  <cellStyles count="3">
    <cellStyle name="Обычный" xfId="0" builtinId="0"/>
    <cellStyle name="Обычный 4" xfId="1"/>
    <cellStyle name="Финансов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59;&#1080;&#1057;&#1069;/&#1057;&#1077;&#1082;&#1090;&#1086;&#1088;_&#1069;&#1083;&#1077;&#1082;&#1090;&#1088;&#1086;/&#1088;&#1077;&#1078;&#1080;&#1084;&#1085;&#1099;&#1081;%20&#1076;&#1077;&#1085;&#1100;/2018/19%20&#1076;&#1077;&#1082;&#1072;&#1073;&#1088;&#1103;%202018/&#1056;&#1077;&#1078;&#1080;&#1084;&#1085;&#1099;&#1081;%20&#1076;&#1077;&#1085;&#1100;%20&#1069;&#1085;&#1077;&#1088;&#1075;&#1086;&#1085;&#1077;&#1092;&#1090;&#1100;%20&#1058;&#1086;&#1084;&#1089;&#1082;_19.12.2018_&#1088;&#1072;&#1089;&#1095;&#1077;&#1090;&#109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уммарная"/>
      <sheetName val="ПС Стреж."/>
      <sheetName val="ПС Григор."/>
      <sheetName val="ПС Вахск."/>
      <sheetName val="ПС Игольск."/>
      <sheetName val="ПС Нов. Васюган"/>
      <sheetName val="ПС Катыльгин."/>
      <sheetName val="ПС Ломовая"/>
      <sheetName val="ПС Лугинец."/>
      <sheetName val="ПС Малор."/>
      <sheetName val="ПС Остан."/>
      <sheetName val="ПС Первом."/>
      <sheetName val=" ПС Раскино"/>
      <sheetName val="ПС Сов.-Сосн."/>
      <sheetName val="ПС Савкинская"/>
      <sheetName val="Отчет_ТРК"/>
      <sheetName val="Мощность ТН ВНК_РН-Эн."/>
      <sheetName val="Проверка"/>
      <sheetName val="Энергия ТН ВНК_РН-Эн."/>
      <sheetName val="Опт. вспом"/>
      <sheetName val="Форма 17 Юг"/>
      <sheetName val="Форма 17 Тюмень"/>
      <sheetName val="Форма 17 Север"/>
      <sheetName val="ЮТЭК"/>
      <sheetName val=" (ГВО)_РН Энерго"/>
      <sheetName val=" (ГВО)_РН Энерго (2)"/>
      <sheetName val="ГВО_ТРК округл"/>
      <sheetName val="ГОРПМ_ГОРПЭ"/>
      <sheetName val="расчет С-С"/>
      <sheetName val="СО ЕЭС РН Энерго"/>
    </sheetNames>
    <sheetDataSet>
      <sheetData sheetId="0"/>
      <sheetData sheetId="1">
        <row r="5">
          <cell r="E5">
            <v>0</v>
          </cell>
        </row>
      </sheetData>
      <sheetData sheetId="2">
        <row r="5">
          <cell r="F5">
            <v>4497.3070086999996</v>
          </cell>
        </row>
      </sheetData>
      <sheetData sheetId="3">
        <row r="5">
          <cell r="E5">
            <v>7917</v>
          </cell>
        </row>
      </sheetData>
      <sheetData sheetId="4">
        <row r="5">
          <cell r="E5">
            <v>0</v>
          </cell>
        </row>
      </sheetData>
      <sheetData sheetId="5">
        <row r="5">
          <cell r="I5">
            <v>735.53623530000004</v>
          </cell>
        </row>
      </sheetData>
      <sheetData sheetId="6">
        <row r="5">
          <cell r="G5">
            <v>16236</v>
          </cell>
        </row>
      </sheetData>
      <sheetData sheetId="7">
        <row r="5">
          <cell r="E5">
            <v>1304</v>
          </cell>
        </row>
      </sheetData>
      <sheetData sheetId="8">
        <row r="5">
          <cell r="E5">
            <v>668</v>
          </cell>
        </row>
      </sheetData>
      <sheetData sheetId="9">
        <row r="5">
          <cell r="E5">
            <v>2260</v>
          </cell>
        </row>
      </sheetData>
      <sheetData sheetId="10">
        <row r="5">
          <cell r="E5">
            <v>0</v>
          </cell>
        </row>
      </sheetData>
      <sheetData sheetId="11">
        <row r="5">
          <cell r="E5">
            <v>4726.2704299999996</v>
          </cell>
        </row>
      </sheetData>
      <sheetData sheetId="12">
        <row r="5">
          <cell r="E5">
            <v>581</v>
          </cell>
        </row>
      </sheetData>
      <sheetData sheetId="13">
        <row r="5">
          <cell r="E5">
            <v>30269</v>
          </cell>
        </row>
      </sheetData>
      <sheetData sheetId="14">
        <row r="5">
          <cell r="E5">
            <v>2640</v>
          </cell>
          <cell r="F5">
            <v>8</v>
          </cell>
          <cell r="G5">
            <v>2794</v>
          </cell>
          <cell r="H5">
            <v>737</v>
          </cell>
        </row>
        <row r="6">
          <cell r="E6">
            <v>2647</v>
          </cell>
          <cell r="F6">
            <v>7</v>
          </cell>
          <cell r="G6">
            <v>2802</v>
          </cell>
          <cell r="H6">
            <v>734</v>
          </cell>
          <cell r="AG6">
            <v>2794</v>
          </cell>
          <cell r="AH6">
            <v>0</v>
          </cell>
          <cell r="AI6">
            <v>2802</v>
          </cell>
          <cell r="AJ6">
            <v>0</v>
          </cell>
          <cell r="AK6">
            <v>2805</v>
          </cell>
          <cell r="AL6">
            <v>0</v>
          </cell>
          <cell r="AM6">
            <v>2807</v>
          </cell>
          <cell r="AN6">
            <v>0</v>
          </cell>
          <cell r="AO6">
            <v>2791</v>
          </cell>
          <cell r="AP6">
            <v>0</v>
          </cell>
          <cell r="AQ6">
            <v>2808</v>
          </cell>
          <cell r="AR6">
            <v>0</v>
          </cell>
          <cell r="AS6">
            <v>2808</v>
          </cell>
          <cell r="AT6">
            <v>0</v>
          </cell>
          <cell r="AU6">
            <v>2814</v>
          </cell>
          <cell r="AV6">
            <v>0</v>
          </cell>
          <cell r="AW6">
            <v>2810</v>
          </cell>
          <cell r="AX6">
            <v>0</v>
          </cell>
          <cell r="AY6">
            <v>2827</v>
          </cell>
          <cell r="AZ6">
            <v>0</v>
          </cell>
          <cell r="BA6">
            <v>2829</v>
          </cell>
          <cell r="BB6">
            <v>0</v>
          </cell>
          <cell r="BC6">
            <v>2888</v>
          </cell>
          <cell r="BD6">
            <v>0</v>
          </cell>
          <cell r="BE6">
            <v>2886</v>
          </cell>
          <cell r="BF6">
            <v>0</v>
          </cell>
          <cell r="BG6">
            <v>2887</v>
          </cell>
          <cell r="BH6">
            <v>0</v>
          </cell>
          <cell r="BI6">
            <v>2879</v>
          </cell>
          <cell r="BJ6">
            <v>0</v>
          </cell>
          <cell r="BK6">
            <v>2891</v>
          </cell>
          <cell r="BL6">
            <v>0</v>
          </cell>
          <cell r="BM6">
            <v>2890</v>
          </cell>
          <cell r="BN6">
            <v>0</v>
          </cell>
          <cell r="BO6">
            <v>2904</v>
          </cell>
          <cell r="BP6">
            <v>0</v>
          </cell>
          <cell r="BQ6">
            <v>2871</v>
          </cell>
          <cell r="BR6">
            <v>0</v>
          </cell>
          <cell r="BS6">
            <v>2849</v>
          </cell>
          <cell r="BT6">
            <v>0</v>
          </cell>
          <cell r="BU6">
            <v>2859</v>
          </cell>
          <cell r="BV6">
            <v>0</v>
          </cell>
          <cell r="BW6">
            <v>2854</v>
          </cell>
          <cell r="BX6">
            <v>0</v>
          </cell>
          <cell r="BY6">
            <v>2847</v>
          </cell>
          <cell r="BZ6">
            <v>0</v>
          </cell>
          <cell r="CA6">
            <v>2856</v>
          </cell>
          <cell r="CB6">
            <v>0</v>
          </cell>
        </row>
        <row r="7">
          <cell r="E7">
            <v>2645</v>
          </cell>
          <cell r="F7">
            <v>8</v>
          </cell>
          <cell r="G7">
            <v>2805</v>
          </cell>
          <cell r="H7">
            <v>736</v>
          </cell>
          <cell r="AG7">
            <v>0</v>
          </cell>
          <cell r="AH7">
            <v>813</v>
          </cell>
          <cell r="AI7">
            <v>0</v>
          </cell>
          <cell r="AJ7">
            <v>817</v>
          </cell>
          <cell r="AK7">
            <v>0</v>
          </cell>
          <cell r="AL7">
            <v>819</v>
          </cell>
          <cell r="AM7">
            <v>0</v>
          </cell>
          <cell r="AN7">
            <v>817</v>
          </cell>
          <cell r="AO7">
            <v>0</v>
          </cell>
          <cell r="AP7">
            <v>843</v>
          </cell>
          <cell r="AQ7">
            <v>0</v>
          </cell>
          <cell r="AR7">
            <v>860</v>
          </cell>
          <cell r="AS7">
            <v>0</v>
          </cell>
          <cell r="AT7">
            <v>858</v>
          </cell>
          <cell r="AU7">
            <v>0</v>
          </cell>
          <cell r="AV7">
            <v>840</v>
          </cell>
          <cell r="AW7">
            <v>0</v>
          </cell>
          <cell r="AX7">
            <v>833</v>
          </cell>
          <cell r="AY7">
            <v>0</v>
          </cell>
          <cell r="AZ7">
            <v>854</v>
          </cell>
          <cell r="BA7">
            <v>0</v>
          </cell>
          <cell r="BB7">
            <v>847</v>
          </cell>
          <cell r="BC7">
            <v>0</v>
          </cell>
          <cell r="BD7">
            <v>606</v>
          </cell>
          <cell r="BE7">
            <v>0</v>
          </cell>
          <cell r="BF7">
            <v>643</v>
          </cell>
          <cell r="BG7">
            <v>0</v>
          </cell>
          <cell r="BH7">
            <v>732</v>
          </cell>
          <cell r="BI7">
            <v>0</v>
          </cell>
          <cell r="BJ7">
            <v>698</v>
          </cell>
          <cell r="BK7">
            <v>0</v>
          </cell>
          <cell r="BL7">
            <v>615</v>
          </cell>
          <cell r="BM7">
            <v>0</v>
          </cell>
          <cell r="BN7">
            <v>669</v>
          </cell>
          <cell r="BO7">
            <v>0</v>
          </cell>
          <cell r="BP7">
            <v>688</v>
          </cell>
          <cell r="BQ7">
            <v>0</v>
          </cell>
          <cell r="BR7">
            <v>831</v>
          </cell>
          <cell r="BS7">
            <v>0</v>
          </cell>
          <cell r="BT7">
            <v>851</v>
          </cell>
          <cell r="BU7">
            <v>0</v>
          </cell>
          <cell r="BV7">
            <v>845</v>
          </cell>
          <cell r="BW7">
            <v>0</v>
          </cell>
          <cell r="BX7">
            <v>814</v>
          </cell>
          <cell r="BY7">
            <v>0</v>
          </cell>
          <cell r="BZ7">
            <v>801</v>
          </cell>
          <cell r="CA7">
            <v>0</v>
          </cell>
          <cell r="CB7">
            <v>793</v>
          </cell>
        </row>
        <row r="8">
          <cell r="E8">
            <v>2642</v>
          </cell>
          <cell r="F8">
            <v>8</v>
          </cell>
          <cell r="G8">
            <v>2807</v>
          </cell>
          <cell r="H8">
            <v>737</v>
          </cell>
          <cell r="AG8">
            <v>737</v>
          </cell>
          <cell r="AH8">
            <v>0</v>
          </cell>
          <cell r="AI8">
            <v>734</v>
          </cell>
          <cell r="AJ8">
            <v>0</v>
          </cell>
          <cell r="AK8">
            <v>736</v>
          </cell>
          <cell r="AL8">
            <v>0</v>
          </cell>
          <cell r="AM8">
            <v>737</v>
          </cell>
          <cell r="AN8">
            <v>0</v>
          </cell>
          <cell r="AO8">
            <v>736</v>
          </cell>
          <cell r="AP8">
            <v>0</v>
          </cell>
          <cell r="AQ8">
            <v>737</v>
          </cell>
          <cell r="AR8">
            <v>0</v>
          </cell>
          <cell r="AS8">
            <v>735</v>
          </cell>
          <cell r="AT8">
            <v>0</v>
          </cell>
          <cell r="AU8">
            <v>735</v>
          </cell>
          <cell r="AV8">
            <v>0</v>
          </cell>
          <cell r="AW8">
            <v>737</v>
          </cell>
          <cell r="AX8">
            <v>0</v>
          </cell>
          <cell r="AY8">
            <v>734</v>
          </cell>
          <cell r="AZ8">
            <v>0</v>
          </cell>
          <cell r="BA8">
            <v>739</v>
          </cell>
          <cell r="BB8">
            <v>0</v>
          </cell>
          <cell r="BC8">
            <v>735</v>
          </cell>
          <cell r="BD8">
            <v>0</v>
          </cell>
          <cell r="BE8">
            <v>737</v>
          </cell>
          <cell r="BF8">
            <v>0</v>
          </cell>
          <cell r="BG8">
            <v>735</v>
          </cell>
          <cell r="BH8">
            <v>0</v>
          </cell>
          <cell r="BI8">
            <v>736</v>
          </cell>
          <cell r="BJ8">
            <v>0</v>
          </cell>
          <cell r="BK8">
            <v>735</v>
          </cell>
          <cell r="BL8">
            <v>0</v>
          </cell>
          <cell r="BM8">
            <v>735</v>
          </cell>
          <cell r="BN8">
            <v>0</v>
          </cell>
          <cell r="BO8">
            <v>734</v>
          </cell>
          <cell r="BP8">
            <v>0</v>
          </cell>
          <cell r="BQ8">
            <v>737</v>
          </cell>
          <cell r="BR8">
            <v>0</v>
          </cell>
          <cell r="BS8">
            <v>733</v>
          </cell>
          <cell r="BT8">
            <v>0</v>
          </cell>
          <cell r="BU8">
            <v>737</v>
          </cell>
          <cell r="BV8">
            <v>0</v>
          </cell>
          <cell r="BW8">
            <v>734</v>
          </cell>
          <cell r="BX8">
            <v>0</v>
          </cell>
          <cell r="BY8">
            <v>735</v>
          </cell>
          <cell r="BZ8">
            <v>0</v>
          </cell>
          <cell r="CA8">
            <v>736</v>
          </cell>
          <cell r="CB8">
            <v>0</v>
          </cell>
        </row>
        <row r="9">
          <cell r="E9">
            <v>2636</v>
          </cell>
          <cell r="F9">
            <v>8</v>
          </cell>
          <cell r="G9">
            <v>2791</v>
          </cell>
          <cell r="H9">
            <v>736</v>
          </cell>
          <cell r="AG9">
            <v>0</v>
          </cell>
          <cell r="AH9">
            <v>169</v>
          </cell>
          <cell r="AI9">
            <v>0</v>
          </cell>
          <cell r="AJ9">
            <v>172</v>
          </cell>
          <cell r="AK9">
            <v>0</v>
          </cell>
          <cell r="AL9">
            <v>172</v>
          </cell>
          <cell r="AM9">
            <v>0</v>
          </cell>
          <cell r="AN9">
            <v>173</v>
          </cell>
          <cell r="AO9">
            <v>0</v>
          </cell>
          <cell r="AP9">
            <v>169</v>
          </cell>
          <cell r="AQ9">
            <v>0</v>
          </cell>
          <cell r="AR9">
            <v>168</v>
          </cell>
          <cell r="AS9">
            <v>0</v>
          </cell>
          <cell r="AT9">
            <v>176</v>
          </cell>
          <cell r="AU9">
            <v>0</v>
          </cell>
          <cell r="AV9">
            <v>175</v>
          </cell>
          <cell r="AW9">
            <v>0</v>
          </cell>
          <cell r="AX9">
            <v>173</v>
          </cell>
          <cell r="AY9">
            <v>0</v>
          </cell>
          <cell r="AZ9">
            <v>173</v>
          </cell>
          <cell r="BA9">
            <v>0</v>
          </cell>
          <cell r="BB9">
            <v>170</v>
          </cell>
          <cell r="BC9">
            <v>0</v>
          </cell>
          <cell r="BD9">
            <v>170</v>
          </cell>
          <cell r="BE9">
            <v>0</v>
          </cell>
          <cell r="BF9">
            <v>171</v>
          </cell>
          <cell r="BG9">
            <v>0</v>
          </cell>
          <cell r="BH9">
            <v>170</v>
          </cell>
          <cell r="BI9">
            <v>0</v>
          </cell>
          <cell r="BJ9">
            <v>168</v>
          </cell>
          <cell r="BK9">
            <v>0</v>
          </cell>
          <cell r="BL9">
            <v>166</v>
          </cell>
          <cell r="BM9">
            <v>0</v>
          </cell>
          <cell r="BN9">
            <v>167</v>
          </cell>
          <cell r="BO9">
            <v>0</v>
          </cell>
          <cell r="BP9">
            <v>165</v>
          </cell>
          <cell r="BQ9">
            <v>0</v>
          </cell>
          <cell r="BR9">
            <v>162</v>
          </cell>
          <cell r="BS9">
            <v>0</v>
          </cell>
          <cell r="BT9">
            <v>161</v>
          </cell>
          <cell r="BU9">
            <v>0</v>
          </cell>
          <cell r="BV9">
            <v>164</v>
          </cell>
          <cell r="BW9">
            <v>0</v>
          </cell>
          <cell r="BX9">
            <v>163</v>
          </cell>
          <cell r="BY9">
            <v>0</v>
          </cell>
          <cell r="BZ9">
            <v>165</v>
          </cell>
          <cell r="CA9">
            <v>0</v>
          </cell>
          <cell r="CB9">
            <v>165</v>
          </cell>
        </row>
        <row r="10">
          <cell r="E10">
            <v>2626</v>
          </cell>
          <cell r="F10">
            <v>8</v>
          </cell>
          <cell r="G10">
            <v>2808</v>
          </cell>
          <cell r="H10">
            <v>737</v>
          </cell>
          <cell r="AG10">
            <v>2640</v>
          </cell>
          <cell r="AH10">
            <v>0</v>
          </cell>
          <cell r="AI10">
            <v>2647</v>
          </cell>
          <cell r="AJ10">
            <v>0</v>
          </cell>
          <cell r="AK10">
            <v>2645</v>
          </cell>
          <cell r="AL10">
            <v>0</v>
          </cell>
          <cell r="AM10">
            <v>2642</v>
          </cell>
          <cell r="AN10">
            <v>0</v>
          </cell>
          <cell r="AO10">
            <v>2636</v>
          </cell>
          <cell r="AP10">
            <v>0</v>
          </cell>
          <cell r="AQ10">
            <v>2626</v>
          </cell>
          <cell r="AR10">
            <v>0</v>
          </cell>
          <cell r="AS10">
            <v>2629</v>
          </cell>
          <cell r="AT10">
            <v>0</v>
          </cell>
          <cell r="AU10">
            <v>2643</v>
          </cell>
          <cell r="AV10">
            <v>0</v>
          </cell>
          <cell r="AW10">
            <v>2642</v>
          </cell>
          <cell r="AX10">
            <v>0</v>
          </cell>
          <cell r="AY10">
            <v>2660</v>
          </cell>
          <cell r="AZ10">
            <v>0</v>
          </cell>
          <cell r="BA10">
            <v>2661</v>
          </cell>
          <cell r="BB10">
            <v>0</v>
          </cell>
          <cell r="BC10">
            <v>2672</v>
          </cell>
          <cell r="BD10">
            <v>0</v>
          </cell>
          <cell r="BE10">
            <v>2663</v>
          </cell>
          <cell r="BF10">
            <v>0</v>
          </cell>
          <cell r="BG10">
            <v>2665</v>
          </cell>
          <cell r="BH10">
            <v>0</v>
          </cell>
          <cell r="BI10">
            <v>2673</v>
          </cell>
          <cell r="BJ10">
            <v>0</v>
          </cell>
          <cell r="BK10">
            <v>2681</v>
          </cell>
          <cell r="BL10">
            <v>0</v>
          </cell>
          <cell r="BM10">
            <v>2682</v>
          </cell>
          <cell r="BN10">
            <v>0</v>
          </cell>
          <cell r="BO10">
            <v>2676</v>
          </cell>
          <cell r="BP10">
            <v>0</v>
          </cell>
          <cell r="BQ10">
            <v>2682</v>
          </cell>
          <cell r="BR10">
            <v>0</v>
          </cell>
          <cell r="BS10">
            <v>2683</v>
          </cell>
          <cell r="BT10">
            <v>0</v>
          </cell>
          <cell r="BU10">
            <v>2681</v>
          </cell>
          <cell r="BV10">
            <v>0</v>
          </cell>
          <cell r="BW10">
            <v>2676</v>
          </cell>
          <cell r="BX10">
            <v>0</v>
          </cell>
          <cell r="BY10">
            <v>2672</v>
          </cell>
          <cell r="BZ10">
            <v>0</v>
          </cell>
          <cell r="CA10">
            <v>2664</v>
          </cell>
          <cell r="CB10">
            <v>0</v>
          </cell>
        </row>
        <row r="11">
          <cell r="E11">
            <v>2629</v>
          </cell>
          <cell r="F11">
            <v>8</v>
          </cell>
          <cell r="G11">
            <v>2808</v>
          </cell>
          <cell r="H11">
            <v>735</v>
          </cell>
          <cell r="AG11">
            <v>430</v>
          </cell>
          <cell r="AH11">
            <v>0</v>
          </cell>
          <cell r="AI11">
            <v>429</v>
          </cell>
          <cell r="AJ11">
            <v>0</v>
          </cell>
          <cell r="AK11">
            <v>430</v>
          </cell>
          <cell r="AL11">
            <v>0</v>
          </cell>
          <cell r="AM11">
            <v>427</v>
          </cell>
          <cell r="AN11">
            <v>0</v>
          </cell>
          <cell r="AO11">
            <v>423</v>
          </cell>
          <cell r="AP11">
            <v>0</v>
          </cell>
          <cell r="AQ11">
            <v>418</v>
          </cell>
          <cell r="AR11">
            <v>0</v>
          </cell>
          <cell r="AS11">
            <v>419</v>
          </cell>
          <cell r="AT11">
            <v>0</v>
          </cell>
          <cell r="AU11">
            <v>419</v>
          </cell>
          <cell r="AV11">
            <v>0</v>
          </cell>
          <cell r="AW11">
            <v>411</v>
          </cell>
          <cell r="AX11">
            <v>0</v>
          </cell>
          <cell r="AY11">
            <v>409</v>
          </cell>
          <cell r="AZ11">
            <v>0</v>
          </cell>
          <cell r="BA11">
            <v>408</v>
          </cell>
          <cell r="BB11">
            <v>0</v>
          </cell>
          <cell r="BC11">
            <v>403</v>
          </cell>
          <cell r="BD11">
            <v>0</v>
          </cell>
          <cell r="BE11">
            <v>385</v>
          </cell>
          <cell r="BF11">
            <v>0</v>
          </cell>
          <cell r="BG11">
            <v>383</v>
          </cell>
          <cell r="BH11">
            <v>0</v>
          </cell>
          <cell r="BI11">
            <v>388</v>
          </cell>
          <cell r="BJ11">
            <v>0</v>
          </cell>
          <cell r="BK11">
            <v>392</v>
          </cell>
          <cell r="BL11">
            <v>0</v>
          </cell>
          <cell r="BM11">
            <v>388</v>
          </cell>
          <cell r="BN11">
            <v>0</v>
          </cell>
          <cell r="BO11">
            <v>389</v>
          </cell>
          <cell r="BP11">
            <v>0</v>
          </cell>
          <cell r="BQ11">
            <v>393</v>
          </cell>
          <cell r="BR11">
            <v>0</v>
          </cell>
          <cell r="BS11">
            <v>393</v>
          </cell>
          <cell r="BT11">
            <v>0</v>
          </cell>
          <cell r="BU11">
            <v>394</v>
          </cell>
          <cell r="BV11">
            <v>0</v>
          </cell>
          <cell r="BW11">
            <v>395</v>
          </cell>
          <cell r="BX11">
            <v>0</v>
          </cell>
          <cell r="BY11">
            <v>391</v>
          </cell>
          <cell r="BZ11">
            <v>0</v>
          </cell>
          <cell r="CA11">
            <v>386</v>
          </cell>
          <cell r="CB11">
            <v>0</v>
          </cell>
        </row>
        <row r="12">
          <cell r="E12">
            <v>2643</v>
          </cell>
          <cell r="F12">
            <v>8</v>
          </cell>
          <cell r="G12">
            <v>2814</v>
          </cell>
          <cell r="H12">
            <v>735</v>
          </cell>
          <cell r="AG12">
            <v>8</v>
          </cell>
          <cell r="AH12">
            <v>0</v>
          </cell>
          <cell r="AI12">
            <v>7</v>
          </cell>
          <cell r="AJ12">
            <v>0</v>
          </cell>
          <cell r="AK12">
            <v>8</v>
          </cell>
          <cell r="AL12">
            <v>0</v>
          </cell>
          <cell r="AM12">
            <v>8</v>
          </cell>
          <cell r="AN12">
            <v>0</v>
          </cell>
          <cell r="AO12">
            <v>8</v>
          </cell>
          <cell r="AP12">
            <v>0</v>
          </cell>
          <cell r="AQ12">
            <v>8</v>
          </cell>
          <cell r="AR12">
            <v>0</v>
          </cell>
          <cell r="AS12">
            <v>8</v>
          </cell>
          <cell r="AT12">
            <v>0</v>
          </cell>
          <cell r="AU12">
            <v>8</v>
          </cell>
          <cell r="AV12">
            <v>0</v>
          </cell>
          <cell r="AW12">
            <v>7</v>
          </cell>
          <cell r="AX12">
            <v>0</v>
          </cell>
          <cell r="AY12">
            <v>7</v>
          </cell>
          <cell r="AZ12">
            <v>0</v>
          </cell>
          <cell r="BA12">
            <v>8</v>
          </cell>
          <cell r="BB12">
            <v>0</v>
          </cell>
          <cell r="BC12">
            <v>8</v>
          </cell>
          <cell r="BD12">
            <v>0</v>
          </cell>
          <cell r="BE12">
            <v>7</v>
          </cell>
          <cell r="BF12">
            <v>0</v>
          </cell>
          <cell r="BG12">
            <v>8</v>
          </cell>
          <cell r="BH12">
            <v>0</v>
          </cell>
          <cell r="BI12">
            <v>8</v>
          </cell>
          <cell r="BJ12">
            <v>0</v>
          </cell>
          <cell r="BK12">
            <v>8</v>
          </cell>
          <cell r="BL12">
            <v>0</v>
          </cell>
          <cell r="BM12">
            <v>8</v>
          </cell>
          <cell r="BN12">
            <v>0</v>
          </cell>
          <cell r="BO12">
            <v>8</v>
          </cell>
          <cell r="BP12">
            <v>0</v>
          </cell>
          <cell r="BQ12">
            <v>8</v>
          </cell>
          <cell r="BR12">
            <v>0</v>
          </cell>
          <cell r="BS12">
            <v>8</v>
          </cell>
          <cell r="BT12">
            <v>0</v>
          </cell>
          <cell r="BU12">
            <v>8</v>
          </cell>
          <cell r="BV12">
            <v>0</v>
          </cell>
          <cell r="BW12">
            <v>8</v>
          </cell>
          <cell r="BX12">
            <v>0</v>
          </cell>
          <cell r="BY12">
            <v>8</v>
          </cell>
          <cell r="BZ12">
            <v>0</v>
          </cell>
          <cell r="CA12">
            <v>7</v>
          </cell>
          <cell r="CB12">
            <v>0</v>
          </cell>
        </row>
        <row r="13">
          <cell r="E13">
            <v>2642</v>
          </cell>
          <cell r="F13">
            <v>7</v>
          </cell>
          <cell r="G13">
            <v>2810</v>
          </cell>
          <cell r="H13">
            <v>737</v>
          </cell>
          <cell r="AG13">
            <v>10</v>
          </cell>
          <cell r="AH13">
            <v>0</v>
          </cell>
          <cell r="AI13">
            <v>11</v>
          </cell>
          <cell r="AJ13">
            <v>0</v>
          </cell>
          <cell r="AK13">
            <v>12</v>
          </cell>
          <cell r="AL13">
            <v>0</v>
          </cell>
          <cell r="AM13">
            <v>10</v>
          </cell>
          <cell r="AN13">
            <v>0</v>
          </cell>
          <cell r="AO13">
            <v>11</v>
          </cell>
          <cell r="AP13">
            <v>0</v>
          </cell>
          <cell r="AQ13">
            <v>11</v>
          </cell>
          <cell r="AR13">
            <v>0</v>
          </cell>
          <cell r="AS13">
            <v>11</v>
          </cell>
          <cell r="AT13">
            <v>0</v>
          </cell>
          <cell r="AU13">
            <v>11</v>
          </cell>
          <cell r="AV13">
            <v>0</v>
          </cell>
          <cell r="AW13">
            <v>11</v>
          </cell>
          <cell r="AX13">
            <v>0</v>
          </cell>
          <cell r="AY13">
            <v>11</v>
          </cell>
          <cell r="AZ13">
            <v>0</v>
          </cell>
          <cell r="BA13">
            <v>11</v>
          </cell>
          <cell r="BB13">
            <v>0</v>
          </cell>
          <cell r="BC13">
            <v>11</v>
          </cell>
          <cell r="BD13">
            <v>0</v>
          </cell>
          <cell r="BE13">
            <v>10</v>
          </cell>
          <cell r="BF13">
            <v>0</v>
          </cell>
          <cell r="BG13">
            <v>11</v>
          </cell>
          <cell r="BH13">
            <v>0</v>
          </cell>
          <cell r="BI13">
            <v>10</v>
          </cell>
          <cell r="BJ13">
            <v>0</v>
          </cell>
          <cell r="BK13">
            <v>11</v>
          </cell>
          <cell r="BL13">
            <v>0</v>
          </cell>
          <cell r="BM13">
            <v>11</v>
          </cell>
          <cell r="BN13">
            <v>0</v>
          </cell>
          <cell r="BO13">
            <v>11</v>
          </cell>
          <cell r="BP13">
            <v>0</v>
          </cell>
          <cell r="BQ13">
            <v>10</v>
          </cell>
          <cell r="BR13">
            <v>0</v>
          </cell>
          <cell r="BS13">
            <v>11</v>
          </cell>
          <cell r="BT13">
            <v>0</v>
          </cell>
          <cell r="BU13">
            <v>10</v>
          </cell>
          <cell r="BV13">
            <v>0</v>
          </cell>
          <cell r="BW13">
            <v>11</v>
          </cell>
          <cell r="BX13">
            <v>0</v>
          </cell>
          <cell r="BY13">
            <v>10</v>
          </cell>
          <cell r="BZ13">
            <v>0</v>
          </cell>
          <cell r="CA13">
            <v>11</v>
          </cell>
          <cell r="CB13">
            <v>0</v>
          </cell>
        </row>
        <row r="14">
          <cell r="E14">
            <v>2660</v>
          </cell>
          <cell r="F14">
            <v>7</v>
          </cell>
          <cell r="G14">
            <v>2827</v>
          </cell>
          <cell r="H14">
            <v>734</v>
          </cell>
        </row>
        <row r="15">
          <cell r="E15">
            <v>2661</v>
          </cell>
          <cell r="F15">
            <v>8</v>
          </cell>
          <cell r="G15">
            <v>2829</v>
          </cell>
          <cell r="H15">
            <v>739</v>
          </cell>
        </row>
        <row r="16">
          <cell r="E16">
            <v>2672</v>
          </cell>
          <cell r="F16">
            <v>8</v>
          </cell>
          <cell r="G16">
            <v>2888</v>
          </cell>
          <cell r="H16">
            <v>735</v>
          </cell>
        </row>
        <row r="17">
          <cell r="E17">
            <v>2663</v>
          </cell>
          <cell r="F17">
            <v>7</v>
          </cell>
          <cell r="G17">
            <v>2886</v>
          </cell>
          <cell r="H17">
            <v>737</v>
          </cell>
        </row>
        <row r="18">
          <cell r="E18">
            <v>2665</v>
          </cell>
          <cell r="F18">
            <v>8</v>
          </cell>
          <cell r="G18">
            <v>2887</v>
          </cell>
          <cell r="H18">
            <v>735</v>
          </cell>
        </row>
        <row r="19">
          <cell r="E19">
            <v>2673</v>
          </cell>
          <cell r="F19">
            <v>8</v>
          </cell>
          <cell r="G19">
            <v>2879</v>
          </cell>
          <cell r="H19">
            <v>736</v>
          </cell>
        </row>
        <row r="20">
          <cell r="E20">
            <v>2681</v>
          </cell>
          <cell r="F20">
            <v>8</v>
          </cell>
          <cell r="G20">
            <v>2891</v>
          </cell>
          <cell r="H20">
            <v>735</v>
          </cell>
        </row>
        <row r="21">
          <cell r="E21">
            <v>2682</v>
          </cell>
          <cell r="F21">
            <v>8</v>
          </cell>
          <cell r="G21">
            <v>2890</v>
          </cell>
          <cell r="H21">
            <v>735</v>
          </cell>
        </row>
        <row r="22">
          <cell r="E22">
            <v>2676</v>
          </cell>
          <cell r="F22">
            <v>8</v>
          </cell>
          <cell r="G22">
            <v>2904</v>
          </cell>
          <cell r="H22">
            <v>734</v>
          </cell>
        </row>
        <row r="23">
          <cell r="E23">
            <v>2682</v>
          </cell>
          <cell r="F23">
            <v>8</v>
          </cell>
          <cell r="G23">
            <v>2871</v>
          </cell>
          <cell r="H23">
            <v>737</v>
          </cell>
        </row>
        <row r="24">
          <cell r="E24">
            <v>2683</v>
          </cell>
          <cell r="F24">
            <v>8</v>
          </cell>
          <cell r="G24">
            <v>2849</v>
          </cell>
          <cell r="H24">
            <v>733</v>
          </cell>
        </row>
        <row r="25">
          <cell r="E25">
            <v>2681</v>
          </cell>
          <cell r="F25">
            <v>8</v>
          </cell>
          <cell r="G25">
            <v>2859</v>
          </cell>
          <cell r="H25">
            <v>737</v>
          </cell>
        </row>
        <row r="26">
          <cell r="E26">
            <v>2676</v>
          </cell>
          <cell r="F26">
            <v>8</v>
          </cell>
          <cell r="G26">
            <v>2854</v>
          </cell>
          <cell r="H26">
            <v>734</v>
          </cell>
        </row>
        <row r="27">
          <cell r="E27">
            <v>2672</v>
          </cell>
          <cell r="F27">
            <v>8</v>
          </cell>
          <cell r="G27">
            <v>2847</v>
          </cell>
          <cell r="H27">
            <v>735</v>
          </cell>
        </row>
        <row r="28">
          <cell r="E28">
            <v>2664</v>
          </cell>
          <cell r="F28">
            <v>7</v>
          </cell>
          <cell r="G28">
            <v>2856</v>
          </cell>
          <cell r="H28">
            <v>736</v>
          </cell>
        </row>
        <row r="96">
          <cell r="E96">
            <v>430</v>
          </cell>
          <cell r="F96">
            <v>10</v>
          </cell>
          <cell r="G96">
            <v>-813</v>
          </cell>
          <cell r="H96">
            <v>-169</v>
          </cell>
        </row>
        <row r="97">
          <cell r="E97">
            <v>429</v>
          </cell>
          <cell r="F97">
            <v>11</v>
          </cell>
          <cell r="G97">
            <v>-817</v>
          </cell>
          <cell r="H97">
            <v>-172</v>
          </cell>
        </row>
        <row r="98">
          <cell r="E98">
            <v>430</v>
          </cell>
          <cell r="F98">
            <v>12</v>
          </cell>
          <cell r="G98">
            <v>-819</v>
          </cell>
          <cell r="H98">
            <v>-172</v>
          </cell>
        </row>
        <row r="99">
          <cell r="E99">
            <v>427</v>
          </cell>
          <cell r="F99">
            <v>10</v>
          </cell>
          <cell r="G99">
            <v>-817</v>
          </cell>
          <cell r="H99">
            <v>-173</v>
          </cell>
        </row>
        <row r="100">
          <cell r="E100">
            <v>423</v>
          </cell>
          <cell r="F100">
            <v>11</v>
          </cell>
          <cell r="G100">
            <v>-843</v>
          </cell>
          <cell r="H100">
            <v>-169</v>
          </cell>
        </row>
        <row r="101">
          <cell r="E101">
            <v>418</v>
          </cell>
          <cell r="F101">
            <v>11</v>
          </cell>
          <cell r="G101">
            <v>-860</v>
          </cell>
          <cell r="H101">
            <v>-168</v>
          </cell>
        </row>
        <row r="102">
          <cell r="E102">
            <v>419</v>
          </cell>
          <cell r="F102">
            <v>11</v>
          </cell>
          <cell r="G102">
            <v>-858</v>
          </cell>
          <cell r="H102">
            <v>-176</v>
          </cell>
        </row>
        <row r="103">
          <cell r="E103">
            <v>419</v>
          </cell>
          <cell r="F103">
            <v>11</v>
          </cell>
          <cell r="G103">
            <v>-840</v>
          </cell>
          <cell r="H103">
            <v>-175</v>
          </cell>
        </row>
        <row r="104">
          <cell r="E104">
            <v>411</v>
          </cell>
          <cell r="F104">
            <v>11</v>
          </cell>
          <cell r="G104">
            <v>-833</v>
          </cell>
          <cell r="H104">
            <v>-173</v>
          </cell>
        </row>
        <row r="105">
          <cell r="E105">
            <v>409</v>
          </cell>
          <cell r="F105">
            <v>11</v>
          </cell>
          <cell r="G105">
            <v>-854</v>
          </cell>
          <cell r="H105">
            <v>-173</v>
          </cell>
        </row>
        <row r="106">
          <cell r="E106">
            <v>408</v>
          </cell>
          <cell r="F106">
            <v>11</v>
          </cell>
          <cell r="G106">
            <v>-847</v>
          </cell>
          <cell r="H106">
            <v>-170</v>
          </cell>
        </row>
        <row r="107">
          <cell r="E107">
            <v>403</v>
          </cell>
          <cell r="F107">
            <v>11</v>
          </cell>
          <cell r="G107">
            <v>-606</v>
          </cell>
          <cell r="H107">
            <v>-170</v>
          </cell>
        </row>
        <row r="108">
          <cell r="E108">
            <v>385</v>
          </cell>
          <cell r="F108">
            <v>10</v>
          </cell>
          <cell r="G108">
            <v>-643</v>
          </cell>
          <cell r="H108">
            <v>-171</v>
          </cell>
        </row>
        <row r="109">
          <cell r="E109">
            <v>383</v>
          </cell>
          <cell r="F109">
            <v>11</v>
          </cell>
          <cell r="G109">
            <v>-732</v>
          </cell>
          <cell r="H109">
            <v>-170</v>
          </cell>
        </row>
        <row r="110">
          <cell r="E110">
            <v>388</v>
          </cell>
          <cell r="F110">
            <v>10</v>
          </cell>
          <cell r="G110">
            <v>-698</v>
          </cell>
          <cell r="H110">
            <v>-168</v>
          </cell>
        </row>
        <row r="111">
          <cell r="E111">
            <v>392</v>
          </cell>
          <cell r="F111">
            <v>11</v>
          </cell>
          <cell r="G111">
            <v>-615</v>
          </cell>
          <cell r="H111">
            <v>-166</v>
          </cell>
        </row>
        <row r="112">
          <cell r="E112">
            <v>388</v>
          </cell>
          <cell r="F112">
            <v>11</v>
          </cell>
          <cell r="G112">
            <v>-669</v>
          </cell>
          <cell r="H112">
            <v>-167</v>
          </cell>
        </row>
        <row r="113">
          <cell r="E113">
            <v>389</v>
          </cell>
          <cell r="F113">
            <v>11</v>
          </cell>
          <cell r="G113">
            <v>-688</v>
          </cell>
          <cell r="H113">
            <v>-165</v>
          </cell>
        </row>
        <row r="114">
          <cell r="E114">
            <v>393</v>
          </cell>
          <cell r="F114">
            <v>10</v>
          </cell>
          <cell r="G114">
            <v>-831</v>
          </cell>
          <cell r="H114">
            <v>-162</v>
          </cell>
        </row>
        <row r="115">
          <cell r="E115">
            <v>393</v>
          </cell>
          <cell r="F115">
            <v>11</v>
          </cell>
          <cell r="G115">
            <v>-851</v>
          </cell>
          <cell r="H115">
            <v>-161</v>
          </cell>
        </row>
        <row r="116">
          <cell r="E116">
            <v>394</v>
          </cell>
          <cell r="F116">
            <v>10</v>
          </cell>
          <cell r="G116">
            <v>-845</v>
          </cell>
          <cell r="H116">
            <v>-164</v>
          </cell>
        </row>
        <row r="117">
          <cell r="E117">
            <v>395</v>
          </cell>
          <cell r="F117">
            <v>11</v>
          </cell>
          <cell r="G117">
            <v>-814</v>
          </cell>
          <cell r="H117">
            <v>-163</v>
          </cell>
        </row>
        <row r="118">
          <cell r="E118">
            <v>391</v>
          </cell>
          <cell r="F118">
            <v>10</v>
          </cell>
          <cell r="G118">
            <v>-801</v>
          </cell>
          <cell r="H118">
            <v>-165</v>
          </cell>
        </row>
        <row r="119">
          <cell r="E119">
            <v>386</v>
          </cell>
          <cell r="F119">
            <v>11</v>
          </cell>
          <cell r="G119">
            <v>-793</v>
          </cell>
          <cell r="H119">
            <v>-165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</sheetPr>
  <dimension ref="A1:AG61"/>
  <sheetViews>
    <sheetView view="pageBreakPreview" zoomScale="85" zoomScaleNormal="85" zoomScaleSheetLayoutView="85" workbookViewId="0">
      <pane xSplit="4" ySplit="7" topLeftCell="E8" activePane="bottomRight" state="frozen"/>
      <selection activeCell="A67" sqref="A67:A68"/>
      <selection pane="topRight" activeCell="A67" sqref="A67:A68"/>
      <selection pane="bottomLeft" activeCell="A67" sqref="A67:A68"/>
      <selection pane="bottomRight" activeCell="B38" sqref="B38"/>
    </sheetView>
  </sheetViews>
  <sheetFormatPr defaultColWidth="6.42578125" defaultRowHeight="12.75" x14ac:dyDescent="0.2"/>
  <cols>
    <col min="1" max="1" width="38" style="1" customWidth="1"/>
    <col min="2" max="2" width="11.85546875" style="2" customWidth="1"/>
    <col min="3" max="4" width="6.42578125" style="3"/>
    <col min="5" max="5" width="8.85546875" style="3" customWidth="1"/>
    <col min="6" max="21" width="8.5703125" style="3" bestFit="1" customWidth="1"/>
    <col min="22" max="22" width="8.42578125" style="3" customWidth="1"/>
    <col min="23" max="28" width="8.5703125" style="3" bestFit="1" customWidth="1"/>
    <col min="29" max="29" width="13.42578125" style="40" customWidth="1"/>
    <col min="30" max="30" width="7.85546875" style="5" customWidth="1"/>
    <col min="31" max="16384" width="6.42578125" style="5"/>
  </cols>
  <sheetData>
    <row r="1" spans="1:33" x14ac:dyDescent="0.2">
      <c r="AC1" s="4"/>
    </row>
    <row r="2" spans="1:33" x14ac:dyDescent="0.2">
      <c r="AC2" s="4"/>
    </row>
    <row r="3" spans="1:33" s="6" customFormat="1" ht="18" x14ac:dyDescent="0.25">
      <c r="A3" s="70" t="s">
        <v>0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70"/>
      <c r="AC3" s="70"/>
    </row>
    <row r="4" spans="1:33" s="6" customFormat="1" ht="18" x14ac:dyDescent="0.25">
      <c r="A4" s="70" t="s">
        <v>1</v>
      </c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70"/>
      <c r="Y4" s="70"/>
      <c r="Z4" s="70"/>
      <c r="AA4" s="70"/>
      <c r="AB4" s="70"/>
      <c r="AC4" s="70"/>
    </row>
    <row r="5" spans="1:33" ht="18.75" thickBot="1" x14ac:dyDescent="0.3">
      <c r="A5" s="7"/>
      <c r="B5" s="8"/>
      <c r="C5" s="8"/>
      <c r="D5" s="8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8"/>
    </row>
    <row r="6" spans="1:33" ht="19.5" customHeight="1" thickBot="1" x14ac:dyDescent="0.25">
      <c r="A6" s="71" t="s">
        <v>2</v>
      </c>
      <c r="B6" s="72" t="s">
        <v>3</v>
      </c>
      <c r="C6" s="73" t="s">
        <v>4</v>
      </c>
      <c r="D6" s="74" t="s">
        <v>5</v>
      </c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6" t="s">
        <v>6</v>
      </c>
    </row>
    <row r="7" spans="1:33" ht="59.25" customHeight="1" thickBot="1" x14ac:dyDescent="0.25">
      <c r="A7" s="71"/>
      <c r="B7" s="72"/>
      <c r="C7" s="73"/>
      <c r="D7" s="74"/>
      <c r="E7" s="10" t="s">
        <v>7</v>
      </c>
      <c r="F7" s="11" t="s">
        <v>8</v>
      </c>
      <c r="G7" s="11" t="s">
        <v>9</v>
      </c>
      <c r="H7" s="11" t="s">
        <v>10</v>
      </c>
      <c r="I7" s="11" t="s">
        <v>11</v>
      </c>
      <c r="J7" s="11" t="s">
        <v>12</v>
      </c>
      <c r="K7" s="11" t="s">
        <v>13</v>
      </c>
      <c r="L7" s="11" t="s">
        <v>14</v>
      </c>
      <c r="M7" s="11" t="s">
        <v>15</v>
      </c>
      <c r="N7" s="11" t="s">
        <v>16</v>
      </c>
      <c r="O7" s="11" t="s">
        <v>17</v>
      </c>
      <c r="P7" s="11" t="s">
        <v>18</v>
      </c>
      <c r="Q7" s="11" t="s">
        <v>19</v>
      </c>
      <c r="R7" s="11" t="s">
        <v>20</v>
      </c>
      <c r="S7" s="11" t="s">
        <v>21</v>
      </c>
      <c r="T7" s="11" t="s">
        <v>22</v>
      </c>
      <c r="U7" s="11" t="s">
        <v>23</v>
      </c>
      <c r="V7" s="11" t="s">
        <v>24</v>
      </c>
      <c r="W7" s="11" t="s">
        <v>25</v>
      </c>
      <c r="X7" s="11" t="s">
        <v>26</v>
      </c>
      <c r="Y7" s="11" t="s">
        <v>27</v>
      </c>
      <c r="Z7" s="11" t="s">
        <v>28</v>
      </c>
      <c r="AA7" s="11" t="s">
        <v>29</v>
      </c>
      <c r="AB7" s="12" t="s">
        <v>30</v>
      </c>
      <c r="AC7" s="76"/>
    </row>
    <row r="8" spans="1:33" ht="12.95" customHeight="1" thickBot="1" x14ac:dyDescent="0.25">
      <c r="A8" s="13" t="s">
        <v>42</v>
      </c>
      <c r="B8" s="14"/>
      <c r="C8" s="14"/>
      <c r="D8" s="14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15"/>
      <c r="AD8" s="32"/>
    </row>
    <row r="9" spans="1:33" ht="12.95" customHeight="1" x14ac:dyDescent="0.2">
      <c r="A9" s="62" t="s">
        <v>43</v>
      </c>
      <c r="B9" s="65" t="s">
        <v>44</v>
      </c>
      <c r="C9" s="16" t="s">
        <v>31</v>
      </c>
      <c r="D9" s="16" t="s">
        <v>32</v>
      </c>
      <c r="E9" s="18" t="s">
        <v>41</v>
      </c>
      <c r="F9" s="18" t="s">
        <v>41</v>
      </c>
      <c r="G9" s="18" t="s">
        <v>41</v>
      </c>
      <c r="H9" s="18" t="s">
        <v>41</v>
      </c>
      <c r="I9" s="18" t="s">
        <v>41</v>
      </c>
      <c r="J9" s="18" t="s">
        <v>41</v>
      </c>
      <c r="K9" s="18" t="s">
        <v>41</v>
      </c>
      <c r="L9" s="18" t="s">
        <v>41</v>
      </c>
      <c r="M9" s="18" t="s">
        <v>41</v>
      </c>
      <c r="N9" s="18" t="s">
        <v>41</v>
      </c>
      <c r="O9" s="18" t="s">
        <v>41</v>
      </c>
      <c r="P9" s="18" t="s">
        <v>41</v>
      </c>
      <c r="Q9" s="18" t="s">
        <v>41</v>
      </c>
      <c r="R9" s="18" t="s">
        <v>41</v>
      </c>
      <c r="S9" s="18" t="s">
        <v>41</v>
      </c>
      <c r="T9" s="18" t="s">
        <v>41</v>
      </c>
      <c r="U9" s="18" t="s">
        <v>41</v>
      </c>
      <c r="V9" s="18" t="s">
        <v>41</v>
      </c>
      <c r="W9" s="18" t="s">
        <v>41</v>
      </c>
      <c r="X9" s="18" t="s">
        <v>41</v>
      </c>
      <c r="Y9" s="18" t="s">
        <v>41</v>
      </c>
      <c r="Z9" s="18" t="s">
        <v>41</v>
      </c>
      <c r="AA9" s="18" t="s">
        <v>41</v>
      </c>
      <c r="AB9" s="18" t="s">
        <v>41</v>
      </c>
      <c r="AC9" s="26"/>
      <c r="AD9" s="32"/>
    </row>
    <row r="10" spans="1:33" ht="12.95" customHeight="1" x14ac:dyDescent="0.2">
      <c r="A10" s="63"/>
      <c r="B10" s="66"/>
      <c r="C10" s="17" t="s">
        <v>33</v>
      </c>
      <c r="D10" s="17" t="s">
        <v>34</v>
      </c>
      <c r="E10" s="18">
        <f>IF('[1]ПС Савкинская'!$G5=0,"-",'[1]ПС Савкинская'!$G5/1000)</f>
        <v>2.794</v>
      </c>
      <c r="F10" s="18">
        <f>IF('[1]ПС Савкинская'!$G6=0,"-",'[1]ПС Савкинская'!$G6/1000)</f>
        <v>2.802</v>
      </c>
      <c r="G10" s="18">
        <f>IF('[1]ПС Савкинская'!$G7=0,"-",'[1]ПС Савкинская'!$G7/1000)</f>
        <v>2.8050000000000002</v>
      </c>
      <c r="H10" s="18">
        <f>IF('[1]ПС Савкинская'!$G8=0,"-",'[1]ПС Савкинская'!$G8/1000)</f>
        <v>2.8069999999999999</v>
      </c>
      <c r="I10" s="18">
        <f>IF('[1]ПС Савкинская'!$G9=0,"-",'[1]ПС Савкинская'!$G9/1000)</f>
        <v>2.7909999999999999</v>
      </c>
      <c r="J10" s="18">
        <f>IF('[1]ПС Савкинская'!$G10=0,"-",'[1]ПС Савкинская'!$G10/1000)</f>
        <v>2.8079999999999998</v>
      </c>
      <c r="K10" s="18">
        <f>IF('[1]ПС Савкинская'!$G11=0,"-",'[1]ПС Савкинская'!$G11/1000)</f>
        <v>2.8079999999999998</v>
      </c>
      <c r="L10" s="18">
        <f>IF('[1]ПС Савкинская'!$G12=0,"-",'[1]ПС Савкинская'!$G12/1000)</f>
        <v>2.8140000000000001</v>
      </c>
      <c r="M10" s="18">
        <f>IF('[1]ПС Савкинская'!$G13=0,"-",'[1]ПС Савкинская'!$G13/1000)</f>
        <v>2.81</v>
      </c>
      <c r="N10" s="18">
        <f>IF('[1]ПС Савкинская'!$G14=0,"-",'[1]ПС Савкинская'!$G14/1000)</f>
        <v>2.827</v>
      </c>
      <c r="O10" s="18">
        <f>IF('[1]ПС Савкинская'!$G15=0,"-",'[1]ПС Савкинская'!$G15/1000)</f>
        <v>2.8290000000000002</v>
      </c>
      <c r="P10" s="18">
        <f>IF('[1]ПС Савкинская'!$G16=0,"-",'[1]ПС Савкинская'!$G16/1000)</f>
        <v>2.8879999999999999</v>
      </c>
      <c r="Q10" s="18">
        <f>IF('[1]ПС Савкинская'!$G17=0,"-",'[1]ПС Савкинская'!$G17/1000)</f>
        <v>2.8860000000000001</v>
      </c>
      <c r="R10" s="18">
        <f>IF('[1]ПС Савкинская'!$G18=0,"-",'[1]ПС Савкинская'!$G18/1000)</f>
        <v>2.887</v>
      </c>
      <c r="S10" s="18">
        <f>IF('[1]ПС Савкинская'!$G19=0,"-",'[1]ПС Савкинская'!$G19/1000)</f>
        <v>2.879</v>
      </c>
      <c r="T10" s="18">
        <f>IF('[1]ПС Савкинская'!$G20=0,"-",'[1]ПС Савкинская'!$G20/1000)</f>
        <v>2.891</v>
      </c>
      <c r="U10" s="18">
        <f>IF('[1]ПС Савкинская'!$G21=0,"-",'[1]ПС Савкинская'!$G21/1000)</f>
        <v>2.89</v>
      </c>
      <c r="V10" s="18">
        <f>IF('[1]ПС Савкинская'!$G22=0,"-",'[1]ПС Савкинская'!$G22/1000)</f>
        <v>2.9039999999999999</v>
      </c>
      <c r="W10" s="18">
        <f>IF('[1]ПС Савкинская'!$G23=0,"-",'[1]ПС Савкинская'!$G23/1000)</f>
        <v>2.871</v>
      </c>
      <c r="X10" s="18">
        <f>IF('[1]ПС Савкинская'!$G24=0,"-",'[1]ПС Савкинская'!$G24/1000)</f>
        <v>2.8490000000000002</v>
      </c>
      <c r="Y10" s="18">
        <f>IF('[1]ПС Савкинская'!$G25=0,"-",'[1]ПС Савкинская'!$G25/1000)</f>
        <v>2.859</v>
      </c>
      <c r="Z10" s="18">
        <f>IF('[1]ПС Савкинская'!$G26=0,"-",'[1]ПС Савкинская'!$G26/1000)</f>
        <v>2.8540000000000001</v>
      </c>
      <c r="AA10" s="18">
        <f>IF('[1]ПС Савкинская'!$G27=0,"-",'[1]ПС Савкинская'!$G27/1000)</f>
        <v>2.847</v>
      </c>
      <c r="AB10" s="18">
        <f>IF('[1]ПС Савкинская'!$G28=0,"-",'[1]ПС Савкинская'!$G28/1000)</f>
        <v>2.8559999999999999</v>
      </c>
      <c r="AC10" s="19"/>
      <c r="AD10" s="32"/>
    </row>
    <row r="11" spans="1:33" ht="12.95" customHeight="1" x14ac:dyDescent="0.2">
      <c r="A11" s="63"/>
      <c r="B11" s="66"/>
      <c r="C11" s="17" t="s">
        <v>35</v>
      </c>
      <c r="D11" s="17" t="s">
        <v>36</v>
      </c>
      <c r="E11" s="18">
        <f>IF('[1]ПС Савкинская'!$G96=0,"-",'[1]ПС Савкинская'!$G96/1000)</f>
        <v>-0.81299999999999994</v>
      </c>
      <c r="F11" s="18">
        <f>IF('[1]ПС Савкинская'!$G97=0,"-",'[1]ПС Савкинская'!$G97/1000)</f>
        <v>-0.81699999999999995</v>
      </c>
      <c r="G11" s="18">
        <f>IF('[1]ПС Савкинская'!$G98=0,"-",'[1]ПС Савкинская'!$G98/1000)</f>
        <v>-0.81899999999999995</v>
      </c>
      <c r="H11" s="18">
        <f>IF('[1]ПС Савкинская'!$G99=0,"-",'[1]ПС Савкинская'!$G99/1000)</f>
        <v>-0.81699999999999995</v>
      </c>
      <c r="I11" s="18">
        <f>IF('[1]ПС Савкинская'!$G100=0,"-",'[1]ПС Савкинская'!$G100/1000)</f>
        <v>-0.84299999999999997</v>
      </c>
      <c r="J11" s="18">
        <f>IF('[1]ПС Савкинская'!$G101=0,"-",'[1]ПС Савкинская'!$G101/1000)</f>
        <v>-0.86</v>
      </c>
      <c r="K11" s="18">
        <f>IF('[1]ПС Савкинская'!$G102=0,"-",'[1]ПС Савкинская'!$G102/1000)</f>
        <v>-0.85799999999999998</v>
      </c>
      <c r="L11" s="18">
        <f>IF('[1]ПС Савкинская'!$G103=0,"-",'[1]ПС Савкинская'!$G103/1000)</f>
        <v>-0.84</v>
      </c>
      <c r="M11" s="18">
        <f>IF('[1]ПС Савкинская'!$G104=0,"-",'[1]ПС Савкинская'!$G104/1000)</f>
        <v>-0.83299999999999996</v>
      </c>
      <c r="N11" s="18">
        <f>IF('[1]ПС Савкинская'!$G105=0,"-",'[1]ПС Савкинская'!$G105/1000)</f>
        <v>-0.85399999999999998</v>
      </c>
      <c r="O11" s="18">
        <f>IF('[1]ПС Савкинская'!$G106=0,"-",'[1]ПС Савкинская'!$G106/1000)</f>
        <v>-0.84699999999999998</v>
      </c>
      <c r="P11" s="18">
        <f>IF('[1]ПС Савкинская'!$G107=0,"-",'[1]ПС Савкинская'!$G107/1000)</f>
        <v>-0.60599999999999998</v>
      </c>
      <c r="Q11" s="18">
        <f>IF('[1]ПС Савкинская'!$G108=0,"-",'[1]ПС Савкинская'!$G108/1000)</f>
        <v>-0.64300000000000002</v>
      </c>
      <c r="R11" s="18">
        <f>IF('[1]ПС Савкинская'!$G109=0,"-",'[1]ПС Савкинская'!$G109/1000)</f>
        <v>-0.73199999999999998</v>
      </c>
      <c r="S11" s="18">
        <f>IF('[1]ПС Савкинская'!$G110=0,"-",'[1]ПС Савкинская'!$G110/1000)</f>
        <v>-0.69799999999999995</v>
      </c>
      <c r="T11" s="18">
        <f>IF('[1]ПС Савкинская'!$G111=0,"-",'[1]ПС Савкинская'!$G111/1000)</f>
        <v>-0.61499999999999999</v>
      </c>
      <c r="U11" s="18">
        <f>IF('[1]ПС Савкинская'!$G112=0,"-",'[1]ПС Савкинская'!$G112/1000)</f>
        <v>-0.66900000000000004</v>
      </c>
      <c r="V11" s="18">
        <f>IF('[1]ПС Савкинская'!$G113=0,"-",'[1]ПС Савкинская'!$G113/1000)</f>
        <v>-0.68799999999999994</v>
      </c>
      <c r="W11" s="18">
        <f>IF('[1]ПС Савкинская'!$G114=0,"-",'[1]ПС Савкинская'!$G114/1000)</f>
        <v>-0.83099999999999996</v>
      </c>
      <c r="X11" s="18">
        <f>IF('[1]ПС Савкинская'!$G115=0,"-",'[1]ПС Савкинская'!$G115/1000)</f>
        <v>-0.85099999999999998</v>
      </c>
      <c r="Y11" s="18">
        <f>IF('[1]ПС Савкинская'!$G116=0,"-",'[1]ПС Савкинская'!$G116/1000)</f>
        <v>-0.84499999999999997</v>
      </c>
      <c r="Z11" s="18">
        <f>IF('[1]ПС Савкинская'!$G117=0,"-",'[1]ПС Савкинская'!$G117/1000)</f>
        <v>-0.81399999999999995</v>
      </c>
      <c r="AA11" s="18">
        <f>IF('[1]ПС Савкинская'!$G118=0,"-",'[1]ПС Савкинская'!$G118/1000)</f>
        <v>-0.80100000000000005</v>
      </c>
      <c r="AB11" s="18">
        <f>IF('[1]ПС Савкинская'!$G119=0,"-",'[1]ПС Савкинская'!$G119/1000)</f>
        <v>-0.79300000000000004</v>
      </c>
      <c r="AC11" s="19"/>
      <c r="AD11" s="32"/>
    </row>
    <row r="12" spans="1:33" ht="12.95" customHeight="1" x14ac:dyDescent="0.2">
      <c r="A12" s="63"/>
      <c r="B12" s="66"/>
      <c r="C12" s="17" t="s">
        <v>37</v>
      </c>
      <c r="D12" s="17" t="s">
        <v>38</v>
      </c>
      <c r="E12" s="20" t="str">
        <f>IFERROR(ROUND(1000*SQRT(E10*E10+E11*E11)/(SQRT(3)*E9),1),"-")</f>
        <v>-</v>
      </c>
      <c r="F12" s="20" t="str">
        <f t="shared" ref="F12:AB12" si="0">IFERROR(ROUND(1000*SQRT(F10*F10+F11*F11)/(SQRT(3)*F9),1),"-")</f>
        <v>-</v>
      </c>
      <c r="G12" s="20" t="str">
        <f t="shared" si="0"/>
        <v>-</v>
      </c>
      <c r="H12" s="20" t="str">
        <f t="shared" si="0"/>
        <v>-</v>
      </c>
      <c r="I12" s="20" t="str">
        <f t="shared" si="0"/>
        <v>-</v>
      </c>
      <c r="J12" s="20" t="str">
        <f t="shared" si="0"/>
        <v>-</v>
      </c>
      <c r="K12" s="20" t="str">
        <f t="shared" si="0"/>
        <v>-</v>
      </c>
      <c r="L12" s="20" t="str">
        <f t="shared" si="0"/>
        <v>-</v>
      </c>
      <c r="M12" s="20" t="str">
        <f t="shared" si="0"/>
        <v>-</v>
      </c>
      <c r="N12" s="20" t="str">
        <f t="shared" si="0"/>
        <v>-</v>
      </c>
      <c r="O12" s="20" t="str">
        <f t="shared" si="0"/>
        <v>-</v>
      </c>
      <c r="P12" s="20" t="str">
        <f t="shared" si="0"/>
        <v>-</v>
      </c>
      <c r="Q12" s="20" t="str">
        <f t="shared" si="0"/>
        <v>-</v>
      </c>
      <c r="R12" s="20" t="str">
        <f t="shared" si="0"/>
        <v>-</v>
      </c>
      <c r="S12" s="20" t="str">
        <f t="shared" si="0"/>
        <v>-</v>
      </c>
      <c r="T12" s="20" t="str">
        <f t="shared" si="0"/>
        <v>-</v>
      </c>
      <c r="U12" s="20" t="str">
        <f t="shared" si="0"/>
        <v>-</v>
      </c>
      <c r="V12" s="20" t="str">
        <f t="shared" si="0"/>
        <v>-</v>
      </c>
      <c r="W12" s="20" t="str">
        <f t="shared" si="0"/>
        <v>-</v>
      </c>
      <c r="X12" s="20" t="str">
        <f t="shared" si="0"/>
        <v>-</v>
      </c>
      <c r="Y12" s="20" t="str">
        <f t="shared" si="0"/>
        <v>-</v>
      </c>
      <c r="Z12" s="20" t="str">
        <f t="shared" si="0"/>
        <v>-</v>
      </c>
      <c r="AA12" s="20" t="str">
        <f t="shared" si="0"/>
        <v>-</v>
      </c>
      <c r="AB12" s="20" t="str">
        <f t="shared" si="0"/>
        <v>-</v>
      </c>
      <c r="AC12" s="19"/>
      <c r="AD12" s="32"/>
    </row>
    <row r="13" spans="1:33" s="25" customFormat="1" ht="12.95" customHeight="1" x14ac:dyDescent="0.2">
      <c r="A13" s="63"/>
      <c r="B13" s="66"/>
      <c r="C13" s="21" t="s">
        <v>39</v>
      </c>
      <c r="D13" s="21"/>
      <c r="E13" s="22">
        <f>IFERROR(E11/E10,"-")</f>
        <v>-0.29098067287043661</v>
      </c>
      <c r="F13" s="22">
        <f t="shared" ref="F13:AB13" si="1">IFERROR(F11/F10,"-")</f>
        <v>-0.29157744468236974</v>
      </c>
      <c r="G13" s="22">
        <f t="shared" si="1"/>
        <v>-0.29197860962566841</v>
      </c>
      <c r="H13" s="22">
        <f t="shared" si="1"/>
        <v>-0.29105806911293192</v>
      </c>
      <c r="I13" s="22">
        <f t="shared" si="1"/>
        <v>-0.30204227875313505</v>
      </c>
      <c r="J13" s="22">
        <f t="shared" si="1"/>
        <v>-0.30626780626780631</v>
      </c>
      <c r="K13" s="22">
        <f t="shared" si="1"/>
        <v>-0.30555555555555558</v>
      </c>
      <c r="L13" s="22">
        <f t="shared" si="1"/>
        <v>-0.29850746268656714</v>
      </c>
      <c r="M13" s="22">
        <f t="shared" si="1"/>
        <v>-0.29644128113879004</v>
      </c>
      <c r="N13" s="22">
        <f t="shared" si="1"/>
        <v>-0.30208701804032545</v>
      </c>
      <c r="O13" s="22">
        <f t="shared" si="1"/>
        <v>-0.2993990809473312</v>
      </c>
      <c r="P13" s="22">
        <f t="shared" si="1"/>
        <v>-0.20983379501385041</v>
      </c>
      <c r="Q13" s="22">
        <f t="shared" si="1"/>
        <v>-0.22279972279972279</v>
      </c>
      <c r="R13" s="22">
        <f t="shared" si="1"/>
        <v>-0.25355039833737442</v>
      </c>
      <c r="S13" s="22">
        <f t="shared" si="1"/>
        <v>-0.2424452935046891</v>
      </c>
      <c r="T13" s="22">
        <f t="shared" si="1"/>
        <v>-0.21272915946039433</v>
      </c>
      <c r="U13" s="22">
        <f t="shared" si="1"/>
        <v>-0.2314878892733564</v>
      </c>
      <c r="V13" s="22">
        <f t="shared" si="1"/>
        <v>-0.23691460055096417</v>
      </c>
      <c r="W13" s="22">
        <f t="shared" si="1"/>
        <v>-0.28944618599791011</v>
      </c>
      <c r="X13" s="22">
        <f t="shared" si="1"/>
        <v>-0.29870129870129869</v>
      </c>
      <c r="Y13" s="22">
        <f t="shared" si="1"/>
        <v>-0.29555788737320743</v>
      </c>
      <c r="Z13" s="22">
        <f t="shared" si="1"/>
        <v>-0.28521373510861947</v>
      </c>
      <c r="AA13" s="22">
        <f t="shared" si="1"/>
        <v>-0.28134878819810327</v>
      </c>
      <c r="AB13" s="22">
        <f t="shared" si="1"/>
        <v>-0.27766106442577032</v>
      </c>
      <c r="AC13" s="23"/>
      <c r="AD13" s="32"/>
      <c r="AE13" s="5"/>
      <c r="AF13" s="5"/>
      <c r="AG13" s="5"/>
    </row>
    <row r="14" spans="1:33" s="25" customFormat="1" ht="12.95" customHeight="1" x14ac:dyDescent="0.2">
      <c r="A14" s="64"/>
      <c r="B14" s="67"/>
      <c r="C14" s="21" t="s">
        <v>40</v>
      </c>
      <c r="D14" s="31"/>
      <c r="E14" s="22">
        <f>IFERROR(E10/(SQRT(E10*E10+E11*E11)),"-")</f>
        <v>0.96017686001644553</v>
      </c>
      <c r="F14" s="22">
        <f t="shared" ref="F14:AB14" si="2">IFERROR(F10/(SQRT(F10*F10+F11*F11)),"-")</f>
        <v>0.96002302086114177</v>
      </c>
      <c r="G14" s="22">
        <f t="shared" si="2"/>
        <v>0.95991947083105211</v>
      </c>
      <c r="H14" s="22">
        <f t="shared" si="2"/>
        <v>0.96015692199984726</v>
      </c>
      <c r="I14" s="22">
        <f t="shared" si="2"/>
        <v>0.95728651982516255</v>
      </c>
      <c r="J14" s="22">
        <f t="shared" si="2"/>
        <v>0.95616104608928765</v>
      </c>
      <c r="K14" s="22">
        <f t="shared" si="2"/>
        <v>0.95635157105133883</v>
      </c>
      <c r="L14" s="22">
        <f t="shared" si="2"/>
        <v>0.95821901340126303</v>
      </c>
      <c r="M14" s="22">
        <f t="shared" si="2"/>
        <v>0.95876024135321469</v>
      </c>
      <c r="N14" s="22">
        <f t="shared" si="2"/>
        <v>0.95727466468414502</v>
      </c>
      <c r="O14" s="22">
        <f t="shared" si="2"/>
        <v>0.95798458122625652</v>
      </c>
      <c r="P14" s="22">
        <f t="shared" si="2"/>
        <v>0.97868620054163258</v>
      </c>
      <c r="Q14" s="22">
        <f t="shared" si="2"/>
        <v>0.97606754495924974</v>
      </c>
      <c r="R14" s="22">
        <f t="shared" si="2"/>
        <v>0.96932732867240812</v>
      </c>
      <c r="S14" s="22">
        <f t="shared" si="2"/>
        <v>0.97184542118040917</v>
      </c>
      <c r="T14" s="22">
        <f t="shared" si="2"/>
        <v>0.9781132547196405</v>
      </c>
      <c r="U14" s="22">
        <f t="shared" si="2"/>
        <v>0.97423756658414762</v>
      </c>
      <c r="V14" s="22">
        <f t="shared" si="2"/>
        <v>0.97306446515467149</v>
      </c>
      <c r="W14" s="22">
        <f t="shared" si="2"/>
        <v>0.96057131908917559</v>
      </c>
      <c r="X14" s="22">
        <f t="shared" si="2"/>
        <v>0.95816809316851159</v>
      </c>
      <c r="Y14" s="22">
        <f t="shared" si="2"/>
        <v>0.9589907738189507</v>
      </c>
      <c r="Z14" s="22">
        <f t="shared" si="2"/>
        <v>0.96165099502827545</v>
      </c>
      <c r="AA14" s="22">
        <f t="shared" si="2"/>
        <v>0.96262615089158665</v>
      </c>
      <c r="AB14" s="22">
        <f t="shared" si="2"/>
        <v>0.96354690480745109</v>
      </c>
      <c r="AC14" s="23"/>
      <c r="AD14" s="32"/>
      <c r="AE14" s="5"/>
      <c r="AF14" s="5"/>
      <c r="AG14" s="5"/>
    </row>
    <row r="15" spans="1:33" ht="12.95" customHeight="1" x14ac:dyDescent="0.2">
      <c r="A15" s="62" t="s">
        <v>45</v>
      </c>
      <c r="B15" s="65" t="s">
        <v>46</v>
      </c>
      <c r="C15" s="24" t="s">
        <v>31</v>
      </c>
      <c r="D15" s="17" t="s">
        <v>32</v>
      </c>
      <c r="E15" s="33">
        <v>38.200000000000003</v>
      </c>
      <c r="F15" s="33">
        <v>38.200000000000003</v>
      </c>
      <c r="G15" s="33">
        <v>38.200000000000003</v>
      </c>
      <c r="H15" s="33">
        <v>38.200000000000003</v>
      </c>
      <c r="I15" s="33">
        <v>38.200000000000003</v>
      </c>
      <c r="J15" s="33">
        <v>38.200000000000003</v>
      </c>
      <c r="K15" s="33">
        <v>38.200000000000003</v>
      </c>
      <c r="L15" s="33">
        <v>38.200000000000003</v>
      </c>
      <c r="M15" s="33">
        <v>38.200000000000003</v>
      </c>
      <c r="N15" s="33">
        <v>38.200000000000003</v>
      </c>
      <c r="O15" s="33">
        <v>38.200000000000003</v>
      </c>
      <c r="P15" s="33">
        <v>38.200000000000003</v>
      </c>
      <c r="Q15" s="33">
        <v>38.200000000000003</v>
      </c>
      <c r="R15" s="33">
        <v>38.200000000000003</v>
      </c>
      <c r="S15" s="33">
        <v>38.200000000000003</v>
      </c>
      <c r="T15" s="33">
        <v>38.200000000000003</v>
      </c>
      <c r="U15" s="33">
        <v>38.200000000000003</v>
      </c>
      <c r="V15" s="33">
        <v>38.200000000000003</v>
      </c>
      <c r="W15" s="33">
        <v>38.200000000000003</v>
      </c>
      <c r="X15" s="33">
        <v>38.200000000000003</v>
      </c>
      <c r="Y15" s="33">
        <v>38.200000000000003</v>
      </c>
      <c r="Z15" s="33">
        <v>38.200000000000003</v>
      </c>
      <c r="AA15" s="33">
        <v>38.200000000000003</v>
      </c>
      <c r="AB15" s="33">
        <v>38.200000000000003</v>
      </c>
      <c r="AC15" s="26"/>
      <c r="AD15" s="32"/>
    </row>
    <row r="16" spans="1:33" ht="12.95" customHeight="1" x14ac:dyDescent="0.2">
      <c r="A16" s="63"/>
      <c r="B16" s="66"/>
      <c r="C16" s="17" t="s">
        <v>33</v>
      </c>
      <c r="D16" s="17" t="s">
        <v>34</v>
      </c>
      <c r="E16" s="18">
        <f>IF('[1]ПС Савкинская'!$H5=0,"-",'[1]ПС Савкинская'!$H5/1000)</f>
        <v>0.73699999999999999</v>
      </c>
      <c r="F16" s="18">
        <f>IF('[1]ПС Савкинская'!$H6=0,"-",'[1]ПС Савкинская'!$H6/1000)</f>
        <v>0.73399999999999999</v>
      </c>
      <c r="G16" s="18">
        <f>IF('[1]ПС Савкинская'!$H7=0,"-",'[1]ПС Савкинская'!$H7/1000)</f>
        <v>0.73599999999999999</v>
      </c>
      <c r="H16" s="18">
        <f>IF('[1]ПС Савкинская'!$H8=0,"-",'[1]ПС Савкинская'!$H8/1000)</f>
        <v>0.73699999999999999</v>
      </c>
      <c r="I16" s="18">
        <f>IF('[1]ПС Савкинская'!$H9=0,"-",'[1]ПС Савкинская'!$H9/1000)</f>
        <v>0.73599999999999999</v>
      </c>
      <c r="J16" s="18">
        <f>IF('[1]ПС Савкинская'!$H10=0,"-",'[1]ПС Савкинская'!$H10/1000)</f>
        <v>0.73699999999999999</v>
      </c>
      <c r="K16" s="18">
        <f>IF('[1]ПС Савкинская'!$H11=0,"-",'[1]ПС Савкинская'!$H11/1000)</f>
        <v>0.73499999999999999</v>
      </c>
      <c r="L16" s="18">
        <f>IF('[1]ПС Савкинская'!$H12=0,"-",'[1]ПС Савкинская'!$H12/1000)</f>
        <v>0.73499999999999999</v>
      </c>
      <c r="M16" s="18">
        <f>IF('[1]ПС Савкинская'!$H13=0,"-",'[1]ПС Савкинская'!$H13/1000)</f>
        <v>0.73699999999999999</v>
      </c>
      <c r="N16" s="18">
        <f>IF('[1]ПС Савкинская'!$H14=0,"-",'[1]ПС Савкинская'!$H14/1000)</f>
        <v>0.73399999999999999</v>
      </c>
      <c r="O16" s="18">
        <f>IF('[1]ПС Савкинская'!$H15=0,"-",'[1]ПС Савкинская'!$H15/1000)</f>
        <v>0.73899999999999999</v>
      </c>
      <c r="P16" s="18">
        <f>IF('[1]ПС Савкинская'!$H16=0,"-",'[1]ПС Савкинская'!$H16/1000)</f>
        <v>0.73499999999999999</v>
      </c>
      <c r="Q16" s="18">
        <f>IF('[1]ПС Савкинская'!$H17=0,"-",'[1]ПС Савкинская'!$H17/1000)</f>
        <v>0.73699999999999999</v>
      </c>
      <c r="R16" s="18">
        <f>IF('[1]ПС Савкинская'!$H18=0,"-",'[1]ПС Савкинская'!$H18/1000)</f>
        <v>0.73499999999999999</v>
      </c>
      <c r="S16" s="18">
        <f>IF('[1]ПС Савкинская'!$H19=0,"-",'[1]ПС Савкинская'!$H19/1000)</f>
        <v>0.73599999999999999</v>
      </c>
      <c r="T16" s="18">
        <f>IF('[1]ПС Савкинская'!$H20=0,"-",'[1]ПС Савкинская'!$H20/1000)</f>
        <v>0.73499999999999999</v>
      </c>
      <c r="U16" s="18">
        <f>IF('[1]ПС Савкинская'!$H21=0,"-",'[1]ПС Савкинская'!$H21/1000)</f>
        <v>0.73499999999999999</v>
      </c>
      <c r="V16" s="18">
        <f>IF('[1]ПС Савкинская'!$H22=0,"-",'[1]ПС Савкинская'!$H22/1000)</f>
        <v>0.73399999999999999</v>
      </c>
      <c r="W16" s="18">
        <f>IF('[1]ПС Савкинская'!$H23=0,"-",'[1]ПС Савкинская'!$H23/1000)</f>
        <v>0.73699999999999999</v>
      </c>
      <c r="X16" s="18">
        <f>IF('[1]ПС Савкинская'!$H24=0,"-",'[1]ПС Савкинская'!$H24/1000)</f>
        <v>0.73299999999999998</v>
      </c>
      <c r="Y16" s="18">
        <f>IF('[1]ПС Савкинская'!$H25=0,"-",'[1]ПС Савкинская'!$H25/1000)</f>
        <v>0.73699999999999999</v>
      </c>
      <c r="Z16" s="18">
        <f>IF('[1]ПС Савкинская'!$H26=0,"-",'[1]ПС Савкинская'!$H26/1000)</f>
        <v>0.73399999999999999</v>
      </c>
      <c r="AA16" s="18">
        <f>IF('[1]ПС Савкинская'!$H27=0,"-",'[1]ПС Савкинская'!$H27/1000)</f>
        <v>0.73499999999999999</v>
      </c>
      <c r="AB16" s="18">
        <f>IF('[1]ПС Савкинская'!$H28=0,"-",'[1]ПС Савкинская'!$H28/1000)</f>
        <v>0.73599999999999999</v>
      </c>
      <c r="AC16" s="19"/>
      <c r="AD16" s="32"/>
    </row>
    <row r="17" spans="1:33" ht="12.95" customHeight="1" x14ac:dyDescent="0.2">
      <c r="A17" s="63"/>
      <c r="B17" s="66"/>
      <c r="C17" s="17" t="s">
        <v>35</v>
      </c>
      <c r="D17" s="17" t="s">
        <v>36</v>
      </c>
      <c r="E17" s="18">
        <f>IF('[1]ПС Савкинская'!$H96=0,"-",'[1]ПС Савкинская'!$H96/1000)</f>
        <v>-0.16900000000000001</v>
      </c>
      <c r="F17" s="18">
        <f>IF('[1]ПС Савкинская'!$H97=0,"-",'[1]ПС Савкинская'!$H97/1000)</f>
        <v>-0.17199999999999999</v>
      </c>
      <c r="G17" s="18">
        <f>IF('[1]ПС Савкинская'!$H98=0,"-",'[1]ПС Савкинская'!$H98/1000)</f>
        <v>-0.17199999999999999</v>
      </c>
      <c r="H17" s="18">
        <f>IF('[1]ПС Савкинская'!$H99=0,"-",'[1]ПС Савкинская'!$H99/1000)</f>
        <v>-0.17299999999999999</v>
      </c>
      <c r="I17" s="18">
        <f>IF('[1]ПС Савкинская'!$H100=0,"-",'[1]ПС Савкинская'!$H100/1000)</f>
        <v>-0.16900000000000001</v>
      </c>
      <c r="J17" s="18">
        <f>IF('[1]ПС Савкинская'!$H101=0,"-",'[1]ПС Савкинская'!$H101/1000)</f>
        <v>-0.16800000000000001</v>
      </c>
      <c r="K17" s="18">
        <f>IF('[1]ПС Савкинская'!$H102=0,"-",'[1]ПС Савкинская'!$H102/1000)</f>
        <v>-0.17599999999999999</v>
      </c>
      <c r="L17" s="18">
        <f>IF('[1]ПС Савкинская'!$H103=0,"-",'[1]ПС Савкинская'!$H103/1000)</f>
        <v>-0.17499999999999999</v>
      </c>
      <c r="M17" s="18">
        <f>IF('[1]ПС Савкинская'!$H104=0,"-",'[1]ПС Савкинская'!$H104/1000)</f>
        <v>-0.17299999999999999</v>
      </c>
      <c r="N17" s="18">
        <f>IF('[1]ПС Савкинская'!$H105=0,"-",'[1]ПС Савкинская'!$H105/1000)</f>
        <v>-0.17299999999999999</v>
      </c>
      <c r="O17" s="18">
        <f>IF('[1]ПС Савкинская'!$H106=0,"-",'[1]ПС Савкинская'!$H106/1000)</f>
        <v>-0.17</v>
      </c>
      <c r="P17" s="18">
        <f>IF('[1]ПС Савкинская'!$H107=0,"-",'[1]ПС Савкинская'!$H107/1000)</f>
        <v>-0.17</v>
      </c>
      <c r="Q17" s="18">
        <f>IF('[1]ПС Савкинская'!$H108=0,"-",'[1]ПС Савкинская'!$H108/1000)</f>
        <v>-0.17100000000000001</v>
      </c>
      <c r="R17" s="18">
        <f>IF('[1]ПС Савкинская'!$H109=0,"-",'[1]ПС Савкинская'!$H109/1000)</f>
        <v>-0.17</v>
      </c>
      <c r="S17" s="18">
        <f>IF('[1]ПС Савкинская'!$H110=0,"-",'[1]ПС Савкинская'!$H110/1000)</f>
        <v>-0.16800000000000001</v>
      </c>
      <c r="T17" s="18">
        <f>IF('[1]ПС Савкинская'!$H111=0,"-",'[1]ПС Савкинская'!$H111/1000)</f>
        <v>-0.16600000000000001</v>
      </c>
      <c r="U17" s="18">
        <f>IF('[1]ПС Савкинская'!$H112=0,"-",'[1]ПС Савкинская'!$H112/1000)</f>
        <v>-0.16700000000000001</v>
      </c>
      <c r="V17" s="18">
        <f>IF('[1]ПС Савкинская'!$H113=0,"-",'[1]ПС Савкинская'!$H113/1000)</f>
        <v>-0.16500000000000001</v>
      </c>
      <c r="W17" s="18">
        <f>IF('[1]ПС Савкинская'!$H114=0,"-",'[1]ПС Савкинская'!$H114/1000)</f>
        <v>-0.16200000000000001</v>
      </c>
      <c r="X17" s="18">
        <f>IF('[1]ПС Савкинская'!$H115=0,"-",'[1]ПС Савкинская'!$H115/1000)</f>
        <v>-0.161</v>
      </c>
      <c r="Y17" s="18">
        <f>IF('[1]ПС Савкинская'!$H116=0,"-",'[1]ПС Савкинская'!$H116/1000)</f>
        <v>-0.16400000000000001</v>
      </c>
      <c r="Z17" s="18">
        <f>IF('[1]ПС Савкинская'!$H117=0,"-",'[1]ПС Савкинская'!$H117/1000)</f>
        <v>-0.16300000000000001</v>
      </c>
      <c r="AA17" s="18">
        <f>IF('[1]ПС Савкинская'!$H118=0,"-",'[1]ПС Савкинская'!$H118/1000)</f>
        <v>-0.16500000000000001</v>
      </c>
      <c r="AB17" s="18">
        <f>IF('[1]ПС Савкинская'!$H119=0,"-",'[1]ПС Савкинская'!$H119/1000)</f>
        <v>-0.16500000000000001</v>
      </c>
      <c r="AC17" s="19"/>
      <c r="AD17" s="32"/>
    </row>
    <row r="18" spans="1:33" ht="12.95" customHeight="1" x14ac:dyDescent="0.2">
      <c r="A18" s="63"/>
      <c r="B18" s="66"/>
      <c r="C18" s="17" t="s">
        <v>37</v>
      </c>
      <c r="D18" s="17" t="s">
        <v>38</v>
      </c>
      <c r="E18" s="20">
        <f>ROUND(1000*SQRT(E16*E16+E17*E17)/(SQRT(3)*E15),1)</f>
        <v>11.4</v>
      </c>
      <c r="F18" s="20">
        <f t="shared" ref="F18:AB18" si="3">ROUND(1000*SQRT(F16*F16+F17*F17)/(SQRT(3)*F15),1)</f>
        <v>11.4</v>
      </c>
      <c r="G18" s="20">
        <f t="shared" si="3"/>
        <v>11.4</v>
      </c>
      <c r="H18" s="20">
        <f t="shared" si="3"/>
        <v>11.4</v>
      </c>
      <c r="I18" s="20">
        <f t="shared" si="3"/>
        <v>11.4</v>
      </c>
      <c r="J18" s="20">
        <f t="shared" si="3"/>
        <v>11.4</v>
      </c>
      <c r="K18" s="20">
        <f t="shared" si="3"/>
        <v>11.4</v>
      </c>
      <c r="L18" s="20">
        <f t="shared" si="3"/>
        <v>11.4</v>
      </c>
      <c r="M18" s="20">
        <f t="shared" si="3"/>
        <v>11.4</v>
      </c>
      <c r="N18" s="20">
        <f t="shared" si="3"/>
        <v>11.4</v>
      </c>
      <c r="O18" s="20">
        <f t="shared" si="3"/>
        <v>11.5</v>
      </c>
      <c r="P18" s="20">
        <f t="shared" si="3"/>
        <v>11.4</v>
      </c>
      <c r="Q18" s="20">
        <f t="shared" si="3"/>
        <v>11.4</v>
      </c>
      <c r="R18" s="20">
        <f t="shared" si="3"/>
        <v>11.4</v>
      </c>
      <c r="S18" s="20">
        <f t="shared" si="3"/>
        <v>11.4</v>
      </c>
      <c r="T18" s="20">
        <f t="shared" si="3"/>
        <v>11.4</v>
      </c>
      <c r="U18" s="20">
        <f t="shared" si="3"/>
        <v>11.4</v>
      </c>
      <c r="V18" s="20">
        <f t="shared" si="3"/>
        <v>11.4</v>
      </c>
      <c r="W18" s="20">
        <f t="shared" si="3"/>
        <v>11.4</v>
      </c>
      <c r="X18" s="20">
        <f t="shared" si="3"/>
        <v>11.3</v>
      </c>
      <c r="Y18" s="20">
        <f t="shared" si="3"/>
        <v>11.4</v>
      </c>
      <c r="Z18" s="20">
        <f t="shared" si="3"/>
        <v>11.4</v>
      </c>
      <c r="AA18" s="20">
        <f t="shared" si="3"/>
        <v>11.4</v>
      </c>
      <c r="AB18" s="20">
        <f t="shared" si="3"/>
        <v>11.4</v>
      </c>
      <c r="AC18" s="19"/>
      <c r="AD18" s="32"/>
    </row>
    <row r="19" spans="1:33" s="25" customFormat="1" ht="12.95" customHeight="1" x14ac:dyDescent="0.2">
      <c r="A19" s="63"/>
      <c r="B19" s="66"/>
      <c r="C19" s="21" t="s">
        <v>39</v>
      </c>
      <c r="D19" s="21"/>
      <c r="E19" s="22">
        <f>E17/E16</f>
        <v>-0.22930800542740842</v>
      </c>
      <c r="F19" s="22">
        <f t="shared" ref="F19:AB19" si="4">F17/F16</f>
        <v>-0.23433242506811988</v>
      </c>
      <c r="G19" s="22">
        <f t="shared" si="4"/>
        <v>-0.23369565217391303</v>
      </c>
      <c r="H19" s="22">
        <f t="shared" si="4"/>
        <v>-0.23473541383989144</v>
      </c>
      <c r="I19" s="22">
        <f t="shared" si="4"/>
        <v>-0.22961956521739132</v>
      </c>
      <c r="J19" s="22">
        <f t="shared" si="4"/>
        <v>-0.22795115332428767</v>
      </c>
      <c r="K19" s="22">
        <f t="shared" si="4"/>
        <v>-0.23945578231292516</v>
      </c>
      <c r="L19" s="22">
        <f t="shared" si="4"/>
        <v>-0.23809523809523808</v>
      </c>
      <c r="M19" s="22">
        <f t="shared" si="4"/>
        <v>-0.23473541383989144</v>
      </c>
      <c r="N19" s="22">
        <f t="shared" si="4"/>
        <v>-0.23569482288828336</v>
      </c>
      <c r="O19" s="22">
        <f t="shared" si="4"/>
        <v>-0.23004059539918811</v>
      </c>
      <c r="P19" s="22">
        <f t="shared" si="4"/>
        <v>-0.23129251700680273</v>
      </c>
      <c r="Q19" s="22">
        <f t="shared" si="4"/>
        <v>-0.23202170963364996</v>
      </c>
      <c r="R19" s="22">
        <f t="shared" si="4"/>
        <v>-0.23129251700680273</v>
      </c>
      <c r="S19" s="22">
        <f t="shared" si="4"/>
        <v>-0.22826086956521741</v>
      </c>
      <c r="T19" s="22">
        <f t="shared" si="4"/>
        <v>-0.22585034013605443</v>
      </c>
      <c r="U19" s="22">
        <f t="shared" si="4"/>
        <v>-0.22721088435374151</v>
      </c>
      <c r="V19" s="22">
        <f t="shared" si="4"/>
        <v>-0.22479564032697549</v>
      </c>
      <c r="W19" s="22">
        <f t="shared" si="4"/>
        <v>-0.21981004070556309</v>
      </c>
      <c r="X19" s="22">
        <f t="shared" si="4"/>
        <v>-0.21964529331514326</v>
      </c>
      <c r="Y19" s="22">
        <f t="shared" si="4"/>
        <v>-0.22252374491180463</v>
      </c>
      <c r="Z19" s="22">
        <f t="shared" si="4"/>
        <v>-0.22207084468664851</v>
      </c>
      <c r="AA19" s="22">
        <f t="shared" si="4"/>
        <v>-0.22448979591836737</v>
      </c>
      <c r="AB19" s="22">
        <f t="shared" si="4"/>
        <v>-0.22418478260869568</v>
      </c>
      <c r="AC19" s="23"/>
      <c r="AD19" s="32"/>
      <c r="AE19" s="5"/>
      <c r="AF19" s="5"/>
      <c r="AG19" s="5"/>
    </row>
    <row r="20" spans="1:33" s="25" customFormat="1" ht="12.95" customHeight="1" x14ac:dyDescent="0.2">
      <c r="A20" s="64"/>
      <c r="B20" s="67"/>
      <c r="C20" s="21" t="s">
        <v>40</v>
      </c>
      <c r="D20" s="21"/>
      <c r="E20" s="22">
        <f>E16/(SQRT(E16*E16+E17*E17))</f>
        <v>0.97470231428509657</v>
      </c>
      <c r="F20" s="22">
        <f t="shared" ref="F20:AB20" si="5">F16/(SQRT(F16*F16+F17*F17))</f>
        <v>0.97362551920755447</v>
      </c>
      <c r="G20" s="22">
        <f t="shared" si="5"/>
        <v>0.97376307990152444</v>
      </c>
      <c r="H20" s="22">
        <f t="shared" si="5"/>
        <v>0.97353829920569146</v>
      </c>
      <c r="I20" s="22">
        <f t="shared" si="5"/>
        <v>0.97463611896229352</v>
      </c>
      <c r="J20" s="22">
        <f t="shared" si="5"/>
        <v>0.97498970515415739</v>
      </c>
      <c r="K20" s="22">
        <f t="shared" si="5"/>
        <v>0.97250727661186154</v>
      </c>
      <c r="L20" s="22">
        <f t="shared" si="5"/>
        <v>0.97280621468536688</v>
      </c>
      <c r="M20" s="22">
        <f t="shared" si="5"/>
        <v>0.97353829920569146</v>
      </c>
      <c r="N20" s="22">
        <f t="shared" si="5"/>
        <v>0.97333014324000555</v>
      </c>
      <c r="O20" s="22">
        <f t="shared" si="5"/>
        <v>0.97454654377413485</v>
      </c>
      <c r="P20" s="22">
        <f t="shared" si="5"/>
        <v>0.97427937179817314</v>
      </c>
      <c r="Q20" s="22">
        <f t="shared" si="5"/>
        <v>0.97412318871520742</v>
      </c>
      <c r="R20" s="22">
        <f t="shared" si="5"/>
        <v>0.97427937179817314</v>
      </c>
      <c r="S20" s="22">
        <f t="shared" si="5"/>
        <v>0.97492423293623753</v>
      </c>
      <c r="T20" s="22">
        <f t="shared" si="5"/>
        <v>0.97543180336900082</v>
      </c>
      <c r="U20" s="22">
        <f t="shared" si="5"/>
        <v>0.97514588680770553</v>
      </c>
      <c r="V20" s="22">
        <f t="shared" si="5"/>
        <v>0.97565243736895324</v>
      </c>
      <c r="W20" s="22">
        <f t="shared" si="5"/>
        <v>0.97668338296820356</v>
      </c>
      <c r="X20" s="22">
        <f t="shared" si="5"/>
        <v>0.97671711070350853</v>
      </c>
      <c r="Y20" s="22">
        <f t="shared" si="5"/>
        <v>0.97612469251106992</v>
      </c>
      <c r="Z20" s="22">
        <f t="shared" si="5"/>
        <v>0.97621834409103825</v>
      </c>
      <c r="AA20" s="22">
        <f t="shared" si="5"/>
        <v>0.9757162520935706</v>
      </c>
      <c r="AB20" s="22">
        <f t="shared" si="5"/>
        <v>0.97577981932762137</v>
      </c>
      <c r="AC20" s="23"/>
      <c r="AD20" s="32"/>
      <c r="AE20" s="5"/>
      <c r="AF20" s="5"/>
      <c r="AG20" s="5"/>
    </row>
    <row r="21" spans="1:33" ht="12.95" customHeight="1" x14ac:dyDescent="0.2">
      <c r="A21" s="62" t="s">
        <v>47</v>
      </c>
      <c r="B21" s="65" t="s">
        <v>48</v>
      </c>
      <c r="C21" s="24" t="s">
        <v>31</v>
      </c>
      <c r="D21" s="24" t="s">
        <v>32</v>
      </c>
      <c r="E21" s="33">
        <v>6.2</v>
      </c>
      <c r="F21" s="33">
        <v>6.2</v>
      </c>
      <c r="G21" s="33">
        <v>6.2</v>
      </c>
      <c r="H21" s="33">
        <v>6.2</v>
      </c>
      <c r="I21" s="33">
        <v>6.2</v>
      </c>
      <c r="J21" s="33">
        <v>6.2</v>
      </c>
      <c r="K21" s="33">
        <v>6.2</v>
      </c>
      <c r="L21" s="33">
        <v>6.2</v>
      </c>
      <c r="M21" s="33">
        <v>6.2</v>
      </c>
      <c r="N21" s="33">
        <v>6.2</v>
      </c>
      <c r="O21" s="33">
        <v>6.2</v>
      </c>
      <c r="P21" s="33">
        <v>6.2</v>
      </c>
      <c r="Q21" s="33">
        <v>6.2</v>
      </c>
      <c r="R21" s="33">
        <v>6.2</v>
      </c>
      <c r="S21" s="33">
        <v>6.2</v>
      </c>
      <c r="T21" s="33">
        <v>6.2</v>
      </c>
      <c r="U21" s="33">
        <v>6.2</v>
      </c>
      <c r="V21" s="33">
        <v>6.2</v>
      </c>
      <c r="W21" s="33">
        <v>6.2</v>
      </c>
      <c r="X21" s="33">
        <v>6.2</v>
      </c>
      <c r="Y21" s="33">
        <v>6.2</v>
      </c>
      <c r="Z21" s="33">
        <v>6.2</v>
      </c>
      <c r="AA21" s="33">
        <v>6.2</v>
      </c>
      <c r="AB21" s="33">
        <v>6.2</v>
      </c>
      <c r="AC21" s="26"/>
      <c r="AD21" s="32"/>
    </row>
    <row r="22" spans="1:33" ht="12.95" customHeight="1" x14ac:dyDescent="0.2">
      <c r="A22" s="63"/>
      <c r="B22" s="66"/>
      <c r="C22" s="17" t="s">
        <v>33</v>
      </c>
      <c r="D22" s="17" t="s">
        <v>34</v>
      </c>
      <c r="E22" s="18">
        <f>IF('[1]ПС Савкинская'!$E5=0,"-",'[1]ПС Савкинская'!$E5/1000)</f>
        <v>2.64</v>
      </c>
      <c r="F22" s="18">
        <f>IF('[1]ПС Савкинская'!$E6=0,"-",'[1]ПС Савкинская'!$E6/1000)</f>
        <v>2.6469999999999998</v>
      </c>
      <c r="G22" s="18">
        <f>IF('[1]ПС Савкинская'!$E7=0,"-",'[1]ПС Савкинская'!$E7/1000)</f>
        <v>2.645</v>
      </c>
      <c r="H22" s="18">
        <f>IF('[1]ПС Савкинская'!$E8=0,"-",'[1]ПС Савкинская'!$E8/1000)</f>
        <v>2.6419999999999999</v>
      </c>
      <c r="I22" s="18">
        <f>IF('[1]ПС Савкинская'!$E9=0,"-",'[1]ПС Савкинская'!$E9/1000)</f>
        <v>2.6360000000000001</v>
      </c>
      <c r="J22" s="18">
        <f>IF('[1]ПС Савкинская'!$E10=0,"-",'[1]ПС Савкинская'!$E10/1000)</f>
        <v>2.6259999999999999</v>
      </c>
      <c r="K22" s="18">
        <f>IF('[1]ПС Савкинская'!$E11=0,"-",'[1]ПС Савкинская'!$E11/1000)</f>
        <v>2.629</v>
      </c>
      <c r="L22" s="18">
        <f>IF('[1]ПС Савкинская'!$E12=0,"-",'[1]ПС Савкинская'!$E12/1000)</f>
        <v>2.6429999999999998</v>
      </c>
      <c r="M22" s="18">
        <f>IF('[1]ПС Савкинская'!$E13=0,"-",'[1]ПС Савкинская'!$E13/1000)</f>
        <v>2.6419999999999999</v>
      </c>
      <c r="N22" s="18">
        <f>IF('[1]ПС Савкинская'!$E14=0,"-",'[1]ПС Савкинская'!$E14/1000)</f>
        <v>2.66</v>
      </c>
      <c r="O22" s="18">
        <f>IF('[1]ПС Савкинская'!$E15=0,"-",'[1]ПС Савкинская'!$E15/1000)</f>
        <v>2.661</v>
      </c>
      <c r="P22" s="18">
        <f>IF('[1]ПС Савкинская'!$E16=0,"-",'[1]ПС Савкинская'!$E16/1000)</f>
        <v>2.6720000000000002</v>
      </c>
      <c r="Q22" s="18">
        <f>IF('[1]ПС Савкинская'!$E17=0,"-",'[1]ПС Савкинская'!$E17/1000)</f>
        <v>2.6629999999999998</v>
      </c>
      <c r="R22" s="18">
        <f>IF('[1]ПС Савкинская'!$E18=0,"-",'[1]ПС Савкинская'!$E18/1000)</f>
        <v>2.665</v>
      </c>
      <c r="S22" s="18">
        <f>IF('[1]ПС Савкинская'!$E19=0,"-",'[1]ПС Савкинская'!$E19/1000)</f>
        <v>2.673</v>
      </c>
      <c r="T22" s="18">
        <f>IF('[1]ПС Савкинская'!$E20=0,"-",'[1]ПС Савкинская'!$E20/1000)</f>
        <v>2.681</v>
      </c>
      <c r="U22" s="18">
        <f>IF('[1]ПС Савкинская'!$E21=0,"-",'[1]ПС Савкинская'!$E21/1000)</f>
        <v>2.6819999999999999</v>
      </c>
      <c r="V22" s="18">
        <f>IF('[1]ПС Савкинская'!$E22=0,"-",'[1]ПС Савкинская'!$E22/1000)</f>
        <v>2.6760000000000002</v>
      </c>
      <c r="W22" s="18">
        <f>IF('[1]ПС Савкинская'!$E23=0,"-",'[1]ПС Савкинская'!$E23/1000)</f>
        <v>2.6819999999999999</v>
      </c>
      <c r="X22" s="18">
        <f>IF('[1]ПС Савкинская'!$E24=0,"-",'[1]ПС Савкинская'!$E24/1000)</f>
        <v>2.6829999999999998</v>
      </c>
      <c r="Y22" s="18">
        <f>IF('[1]ПС Савкинская'!$E25=0,"-",'[1]ПС Савкинская'!$E25/1000)</f>
        <v>2.681</v>
      </c>
      <c r="Z22" s="18">
        <f>IF('[1]ПС Савкинская'!$E26=0,"-",'[1]ПС Савкинская'!$E26/1000)</f>
        <v>2.6760000000000002</v>
      </c>
      <c r="AA22" s="18">
        <f>IF('[1]ПС Савкинская'!$E27=0,"-",'[1]ПС Савкинская'!$E27/1000)</f>
        <v>2.6720000000000002</v>
      </c>
      <c r="AB22" s="18">
        <f>IF('[1]ПС Савкинская'!$E28=0,"-",'[1]ПС Савкинская'!$E28/1000)</f>
        <v>2.6640000000000001</v>
      </c>
      <c r="AC22" s="19"/>
    </row>
    <row r="23" spans="1:33" ht="12.95" customHeight="1" x14ac:dyDescent="0.2">
      <c r="A23" s="63"/>
      <c r="B23" s="66"/>
      <c r="C23" s="17" t="s">
        <v>35</v>
      </c>
      <c r="D23" s="17" t="s">
        <v>36</v>
      </c>
      <c r="E23" s="18">
        <f>IF('[1]ПС Савкинская'!$E96=0,"-",'[1]ПС Савкинская'!$E96/1000)</f>
        <v>0.43</v>
      </c>
      <c r="F23" s="18">
        <f>IF('[1]ПС Савкинская'!$E97=0,"-",'[1]ПС Савкинская'!$E97/1000)</f>
        <v>0.42899999999999999</v>
      </c>
      <c r="G23" s="18">
        <f>IF('[1]ПС Савкинская'!$E98=0,"-",'[1]ПС Савкинская'!$E98/1000)</f>
        <v>0.43</v>
      </c>
      <c r="H23" s="18">
        <f>IF('[1]ПС Савкинская'!$E99=0,"-",'[1]ПС Савкинская'!$E99/1000)</f>
        <v>0.42699999999999999</v>
      </c>
      <c r="I23" s="18">
        <f>IF('[1]ПС Савкинская'!$E100=0,"-",'[1]ПС Савкинская'!$E100/1000)</f>
        <v>0.42299999999999999</v>
      </c>
      <c r="J23" s="18">
        <f>IF('[1]ПС Савкинская'!$E101=0,"-",'[1]ПС Савкинская'!$E101/1000)</f>
        <v>0.41799999999999998</v>
      </c>
      <c r="K23" s="18">
        <f>IF('[1]ПС Савкинская'!$E102=0,"-",'[1]ПС Савкинская'!$E102/1000)</f>
        <v>0.41899999999999998</v>
      </c>
      <c r="L23" s="18">
        <f>IF('[1]ПС Савкинская'!$E103=0,"-",'[1]ПС Савкинская'!$E103/1000)</f>
        <v>0.41899999999999998</v>
      </c>
      <c r="M23" s="18">
        <f>IF('[1]ПС Савкинская'!$E104=0,"-",'[1]ПС Савкинская'!$E104/1000)</f>
        <v>0.41099999999999998</v>
      </c>
      <c r="N23" s="18">
        <f>IF('[1]ПС Савкинская'!$E105=0,"-",'[1]ПС Савкинская'!$E105/1000)</f>
        <v>0.40899999999999997</v>
      </c>
      <c r="O23" s="18">
        <f>IF('[1]ПС Савкинская'!$E106=0,"-",'[1]ПС Савкинская'!$E106/1000)</f>
        <v>0.40799999999999997</v>
      </c>
      <c r="P23" s="18">
        <f>IF('[1]ПС Савкинская'!$E107=0,"-",'[1]ПС Савкинская'!$E107/1000)</f>
        <v>0.40300000000000002</v>
      </c>
      <c r="Q23" s="18">
        <f>IF('[1]ПС Савкинская'!$E108=0,"-",'[1]ПС Савкинская'!$E108/1000)</f>
        <v>0.38500000000000001</v>
      </c>
      <c r="R23" s="18">
        <f>IF('[1]ПС Савкинская'!$E109=0,"-",'[1]ПС Савкинская'!$E109/1000)</f>
        <v>0.38300000000000001</v>
      </c>
      <c r="S23" s="18">
        <f>IF('[1]ПС Савкинская'!$E110=0,"-",'[1]ПС Савкинская'!$E110/1000)</f>
        <v>0.38800000000000001</v>
      </c>
      <c r="T23" s="18">
        <f>IF('[1]ПС Савкинская'!$E111=0,"-",'[1]ПС Савкинская'!$E111/1000)</f>
        <v>0.39200000000000002</v>
      </c>
      <c r="U23" s="18">
        <f>IF('[1]ПС Савкинская'!$E112=0,"-",'[1]ПС Савкинская'!$E112/1000)</f>
        <v>0.38800000000000001</v>
      </c>
      <c r="V23" s="18">
        <f>IF('[1]ПС Савкинская'!$E113=0,"-",'[1]ПС Савкинская'!$E113/1000)</f>
        <v>0.38900000000000001</v>
      </c>
      <c r="W23" s="18">
        <f>IF('[1]ПС Савкинская'!$E114=0,"-",'[1]ПС Савкинская'!$E114/1000)</f>
        <v>0.39300000000000002</v>
      </c>
      <c r="X23" s="18">
        <f>IF('[1]ПС Савкинская'!$E115=0,"-",'[1]ПС Савкинская'!$E115/1000)</f>
        <v>0.39300000000000002</v>
      </c>
      <c r="Y23" s="18">
        <f>IF('[1]ПС Савкинская'!$E116=0,"-",'[1]ПС Савкинская'!$E116/1000)</f>
        <v>0.39400000000000002</v>
      </c>
      <c r="Z23" s="18">
        <f>IF('[1]ПС Савкинская'!$E117=0,"-",'[1]ПС Савкинская'!$E117/1000)</f>
        <v>0.39500000000000002</v>
      </c>
      <c r="AA23" s="18">
        <f>IF('[1]ПС Савкинская'!$E118=0,"-",'[1]ПС Савкинская'!$E118/1000)</f>
        <v>0.39100000000000001</v>
      </c>
      <c r="AB23" s="18">
        <f>IF('[1]ПС Савкинская'!$E119=0,"-",'[1]ПС Савкинская'!$E119/1000)</f>
        <v>0.38600000000000001</v>
      </c>
      <c r="AC23" s="19"/>
    </row>
    <row r="24" spans="1:33" ht="12.95" customHeight="1" x14ac:dyDescent="0.2">
      <c r="A24" s="63"/>
      <c r="B24" s="66"/>
      <c r="C24" s="17" t="s">
        <v>37</v>
      </c>
      <c r="D24" s="17" t="s">
        <v>38</v>
      </c>
      <c r="E24" s="20">
        <f>ROUND(1000*SQRT(E22*E22+E23*E23)/(SQRT(3)*E21),1)</f>
        <v>249.1</v>
      </c>
      <c r="F24" s="20">
        <f t="shared" ref="F24:AB24" si="6">ROUND(1000*SQRT(F22*F22+F23*F23)/(SQRT(3)*F21),1)</f>
        <v>249.7</v>
      </c>
      <c r="G24" s="20">
        <f t="shared" si="6"/>
        <v>249.5</v>
      </c>
      <c r="H24" s="20">
        <f t="shared" si="6"/>
        <v>249.2</v>
      </c>
      <c r="I24" s="20">
        <f t="shared" si="6"/>
        <v>248.6</v>
      </c>
      <c r="J24" s="20">
        <f t="shared" si="6"/>
        <v>247.6</v>
      </c>
      <c r="K24" s="20">
        <f t="shared" si="6"/>
        <v>247.9</v>
      </c>
      <c r="L24" s="20">
        <f t="shared" si="6"/>
        <v>249.2</v>
      </c>
      <c r="M24" s="20">
        <f t="shared" si="6"/>
        <v>249</v>
      </c>
      <c r="N24" s="20">
        <f t="shared" si="6"/>
        <v>250.6</v>
      </c>
      <c r="O24" s="20">
        <f t="shared" si="6"/>
        <v>250.7</v>
      </c>
      <c r="P24" s="20">
        <f t="shared" si="6"/>
        <v>251.6</v>
      </c>
      <c r="Q24" s="20">
        <f t="shared" si="6"/>
        <v>250.6</v>
      </c>
      <c r="R24" s="20">
        <f t="shared" si="6"/>
        <v>250.7</v>
      </c>
      <c r="S24" s="20">
        <f t="shared" si="6"/>
        <v>251.5</v>
      </c>
      <c r="T24" s="20">
        <f t="shared" si="6"/>
        <v>252.3</v>
      </c>
      <c r="U24" s="20">
        <f t="shared" si="6"/>
        <v>252.4</v>
      </c>
      <c r="V24" s="20">
        <f t="shared" si="6"/>
        <v>251.8</v>
      </c>
      <c r="W24" s="20">
        <f t="shared" si="6"/>
        <v>252.4</v>
      </c>
      <c r="X24" s="20">
        <f t="shared" si="6"/>
        <v>252.5</v>
      </c>
      <c r="Y24" s="20">
        <f t="shared" si="6"/>
        <v>252.3</v>
      </c>
      <c r="Z24" s="20">
        <f t="shared" si="6"/>
        <v>251.9</v>
      </c>
      <c r="AA24" s="20">
        <f t="shared" si="6"/>
        <v>251.5</v>
      </c>
      <c r="AB24" s="20">
        <f t="shared" si="6"/>
        <v>250.7</v>
      </c>
      <c r="AC24" s="19"/>
    </row>
    <row r="25" spans="1:33" s="25" customFormat="1" ht="12.95" customHeight="1" x14ac:dyDescent="0.2">
      <c r="A25" s="63"/>
      <c r="B25" s="66"/>
      <c r="C25" s="21" t="s">
        <v>39</v>
      </c>
      <c r="D25" s="21"/>
      <c r="E25" s="22">
        <f>E23/E22</f>
        <v>0.16287878787878787</v>
      </c>
      <c r="F25" s="22">
        <f t="shared" ref="F25:AB25" si="7">F23/F22</f>
        <v>0.16207026822818285</v>
      </c>
      <c r="G25" s="22">
        <f t="shared" si="7"/>
        <v>0.16257088846880907</v>
      </c>
      <c r="H25" s="22">
        <f t="shared" si="7"/>
        <v>0.16161998485995457</v>
      </c>
      <c r="I25" s="22">
        <f t="shared" si="7"/>
        <v>0.16047040971168436</v>
      </c>
      <c r="J25" s="22">
        <f t="shared" si="7"/>
        <v>0.15917745620715917</v>
      </c>
      <c r="K25" s="22">
        <f t="shared" si="7"/>
        <v>0.15937618866489159</v>
      </c>
      <c r="L25" s="22">
        <f t="shared" si="7"/>
        <v>0.15853197124479759</v>
      </c>
      <c r="M25" s="22">
        <f t="shared" si="7"/>
        <v>0.15556396669190006</v>
      </c>
      <c r="N25" s="22">
        <f t="shared" si="7"/>
        <v>0.1537593984962406</v>
      </c>
      <c r="O25" s="22">
        <f t="shared" si="7"/>
        <v>0.15332581736189402</v>
      </c>
      <c r="P25" s="22">
        <f t="shared" si="7"/>
        <v>0.15082335329341318</v>
      </c>
      <c r="Q25" s="22">
        <f t="shared" si="7"/>
        <v>0.14457378895981976</v>
      </c>
      <c r="R25" s="22">
        <f t="shared" si="7"/>
        <v>0.14371482176360226</v>
      </c>
      <c r="S25" s="22">
        <f t="shared" si="7"/>
        <v>0.14515525626636738</v>
      </c>
      <c r="T25" s="22">
        <f t="shared" si="7"/>
        <v>0.14621409921671019</v>
      </c>
      <c r="U25" s="22">
        <f t="shared" si="7"/>
        <v>0.14466815809097688</v>
      </c>
      <c r="V25" s="22">
        <f t="shared" si="7"/>
        <v>0.14536621823617338</v>
      </c>
      <c r="W25" s="22">
        <f t="shared" si="7"/>
        <v>0.14653243847874722</v>
      </c>
      <c r="X25" s="22">
        <f t="shared" si="7"/>
        <v>0.14647782333209095</v>
      </c>
      <c r="Y25" s="22">
        <f t="shared" si="7"/>
        <v>0.14696008951883627</v>
      </c>
      <c r="Z25" s="22">
        <f t="shared" si="7"/>
        <v>0.1476083707025411</v>
      </c>
      <c r="AA25" s="22">
        <f t="shared" si="7"/>
        <v>0.14633233532934131</v>
      </c>
      <c r="AB25" s="22">
        <f t="shared" si="7"/>
        <v>0.1448948948948949</v>
      </c>
      <c r="AC25" s="23"/>
      <c r="AD25" s="5"/>
      <c r="AE25" s="5"/>
      <c r="AF25" s="5"/>
      <c r="AG25" s="5"/>
    </row>
    <row r="26" spans="1:33" s="25" customFormat="1" ht="12.95" customHeight="1" x14ac:dyDescent="0.2">
      <c r="A26" s="64"/>
      <c r="B26" s="67"/>
      <c r="C26" s="21" t="s">
        <v>40</v>
      </c>
      <c r="D26" s="31"/>
      <c r="E26" s="22">
        <f>E22/(SQRT(E22*E22+E23*E23))</f>
        <v>0.98699347794978354</v>
      </c>
      <c r="F26" s="22">
        <f t="shared" ref="F26:AB26" si="8">F22/(SQRT(F22*F22+F23*F23))</f>
        <v>0.98711980666706711</v>
      </c>
      <c r="G26" s="22">
        <f t="shared" si="8"/>
        <v>0.98704165468330052</v>
      </c>
      <c r="H26" s="22">
        <f t="shared" si="8"/>
        <v>0.98718991044025295</v>
      </c>
      <c r="I26" s="22">
        <f t="shared" si="8"/>
        <v>0.9873680682321696</v>
      </c>
      <c r="J26" s="22">
        <f t="shared" si="8"/>
        <v>0.98756704080554647</v>
      </c>
      <c r="K26" s="22">
        <f t="shared" si="8"/>
        <v>0.98753655476393376</v>
      </c>
      <c r="L26" s="22">
        <f t="shared" si="8"/>
        <v>0.98766581674076903</v>
      </c>
      <c r="M26" s="22">
        <f t="shared" si="8"/>
        <v>0.98811520661727292</v>
      </c>
      <c r="N26" s="22">
        <f t="shared" si="8"/>
        <v>0.98838458103113469</v>
      </c>
      <c r="O26" s="22">
        <f t="shared" si="8"/>
        <v>0.98844886749603833</v>
      </c>
      <c r="P26" s="22">
        <f t="shared" si="8"/>
        <v>0.98881659779729092</v>
      </c>
      <c r="Q26" s="22">
        <f t="shared" si="8"/>
        <v>0.98971023596006902</v>
      </c>
      <c r="R26" s="22">
        <f t="shared" si="8"/>
        <v>0.98983029013564083</v>
      </c>
      <c r="S26" s="22">
        <f t="shared" si="8"/>
        <v>0.98962858566085921</v>
      </c>
      <c r="T26" s="22">
        <f t="shared" si="8"/>
        <v>0.98947911232763686</v>
      </c>
      <c r="U26" s="22">
        <f t="shared" si="8"/>
        <v>0.98969700544613626</v>
      </c>
      <c r="V26" s="22">
        <f t="shared" si="8"/>
        <v>0.98959888613200397</v>
      </c>
      <c r="W26" s="22">
        <f t="shared" si="8"/>
        <v>0.98943397434438696</v>
      </c>
      <c r="X26" s="22">
        <f t="shared" si="8"/>
        <v>0.98944172487610837</v>
      </c>
      <c r="Y26" s="22">
        <f t="shared" si="8"/>
        <v>0.98937319205949792</v>
      </c>
      <c r="Z26" s="22">
        <f t="shared" si="8"/>
        <v>0.98928073518657611</v>
      </c>
      <c r="AA26" s="22">
        <f t="shared" si="8"/>
        <v>0.98946235812290362</v>
      </c>
      <c r="AB26" s="22">
        <f t="shared" si="8"/>
        <v>0.98966518392072422</v>
      </c>
      <c r="AC26" s="23"/>
      <c r="AD26" s="5"/>
      <c r="AE26" s="5"/>
      <c r="AF26" s="5"/>
      <c r="AG26" s="5"/>
    </row>
    <row r="27" spans="1:33" ht="12.95" customHeight="1" x14ac:dyDescent="0.2">
      <c r="A27" s="62" t="s">
        <v>49</v>
      </c>
      <c r="B27" s="65" t="s">
        <v>50</v>
      </c>
      <c r="C27" s="24" t="s">
        <v>31</v>
      </c>
      <c r="D27" s="17" t="s">
        <v>32</v>
      </c>
      <c r="E27" s="18" t="s">
        <v>41</v>
      </c>
      <c r="F27" s="18" t="s">
        <v>41</v>
      </c>
      <c r="G27" s="18" t="s">
        <v>41</v>
      </c>
      <c r="H27" s="18" t="s">
        <v>41</v>
      </c>
      <c r="I27" s="18" t="s">
        <v>41</v>
      </c>
      <c r="J27" s="18" t="s">
        <v>41</v>
      </c>
      <c r="K27" s="18" t="s">
        <v>41</v>
      </c>
      <c r="L27" s="18" t="s">
        <v>41</v>
      </c>
      <c r="M27" s="18" t="s">
        <v>41</v>
      </c>
      <c r="N27" s="18" t="s">
        <v>41</v>
      </c>
      <c r="O27" s="18" t="s">
        <v>41</v>
      </c>
      <c r="P27" s="18" t="s">
        <v>41</v>
      </c>
      <c r="Q27" s="18" t="s">
        <v>41</v>
      </c>
      <c r="R27" s="18" t="s">
        <v>41</v>
      </c>
      <c r="S27" s="18" t="s">
        <v>41</v>
      </c>
      <c r="T27" s="18" t="s">
        <v>41</v>
      </c>
      <c r="U27" s="18" t="s">
        <v>41</v>
      </c>
      <c r="V27" s="18" t="s">
        <v>41</v>
      </c>
      <c r="W27" s="18" t="s">
        <v>41</v>
      </c>
      <c r="X27" s="18" t="s">
        <v>41</v>
      </c>
      <c r="Y27" s="18" t="s">
        <v>41</v>
      </c>
      <c r="Z27" s="18" t="s">
        <v>41</v>
      </c>
      <c r="AA27" s="18" t="s">
        <v>41</v>
      </c>
      <c r="AB27" s="18" t="s">
        <v>41</v>
      </c>
      <c r="AC27" s="26"/>
    </row>
    <row r="28" spans="1:33" ht="12.95" customHeight="1" x14ac:dyDescent="0.2">
      <c r="A28" s="63"/>
      <c r="B28" s="66"/>
      <c r="C28" s="17" t="s">
        <v>33</v>
      </c>
      <c r="D28" s="17" t="s">
        <v>34</v>
      </c>
      <c r="E28" s="18">
        <f>IF('[1]ПС Савкинская'!$F5=0,"-",'[1]ПС Савкинская'!$F5/1000)</f>
        <v>8.0000000000000002E-3</v>
      </c>
      <c r="F28" s="18">
        <f>IF('[1]ПС Савкинская'!$F6=0,"-",'[1]ПС Савкинская'!$F6/1000)</f>
        <v>7.0000000000000001E-3</v>
      </c>
      <c r="G28" s="18">
        <f>IF('[1]ПС Савкинская'!$F7=0,"-",'[1]ПС Савкинская'!$F7/1000)</f>
        <v>8.0000000000000002E-3</v>
      </c>
      <c r="H28" s="18">
        <f>IF('[1]ПС Савкинская'!$F8=0,"-",'[1]ПС Савкинская'!$F8/1000)</f>
        <v>8.0000000000000002E-3</v>
      </c>
      <c r="I28" s="18">
        <f>IF('[1]ПС Савкинская'!$F9=0,"-",'[1]ПС Савкинская'!$F9/1000)</f>
        <v>8.0000000000000002E-3</v>
      </c>
      <c r="J28" s="18">
        <f>IF('[1]ПС Савкинская'!$F10=0,"-",'[1]ПС Савкинская'!$F10/1000)</f>
        <v>8.0000000000000002E-3</v>
      </c>
      <c r="K28" s="18">
        <f>IF('[1]ПС Савкинская'!$F11=0,"-",'[1]ПС Савкинская'!$F11/1000)</f>
        <v>8.0000000000000002E-3</v>
      </c>
      <c r="L28" s="18">
        <f>IF('[1]ПС Савкинская'!$F12=0,"-",'[1]ПС Савкинская'!$F12/1000)</f>
        <v>8.0000000000000002E-3</v>
      </c>
      <c r="M28" s="18">
        <f>IF('[1]ПС Савкинская'!$F13=0,"-",'[1]ПС Савкинская'!$F13/1000)</f>
        <v>7.0000000000000001E-3</v>
      </c>
      <c r="N28" s="18">
        <f>IF('[1]ПС Савкинская'!$F14=0,"-",'[1]ПС Савкинская'!$F14/1000)</f>
        <v>7.0000000000000001E-3</v>
      </c>
      <c r="O28" s="18">
        <f>IF('[1]ПС Савкинская'!$F15=0,"-",'[1]ПС Савкинская'!$F15/1000)</f>
        <v>8.0000000000000002E-3</v>
      </c>
      <c r="P28" s="18">
        <f>IF('[1]ПС Савкинская'!$F16=0,"-",'[1]ПС Савкинская'!$F16/1000)</f>
        <v>8.0000000000000002E-3</v>
      </c>
      <c r="Q28" s="18">
        <f>IF('[1]ПС Савкинская'!$F17=0,"-",'[1]ПС Савкинская'!$F17/1000)</f>
        <v>7.0000000000000001E-3</v>
      </c>
      <c r="R28" s="18">
        <f>IF('[1]ПС Савкинская'!$F18=0,"-",'[1]ПС Савкинская'!$F18/1000)</f>
        <v>8.0000000000000002E-3</v>
      </c>
      <c r="S28" s="18">
        <f>IF('[1]ПС Савкинская'!$F19=0,"-",'[1]ПС Савкинская'!$F19/1000)</f>
        <v>8.0000000000000002E-3</v>
      </c>
      <c r="T28" s="18">
        <f>IF('[1]ПС Савкинская'!$F20=0,"-",'[1]ПС Савкинская'!$F20/1000)</f>
        <v>8.0000000000000002E-3</v>
      </c>
      <c r="U28" s="18">
        <f>IF('[1]ПС Савкинская'!$F21=0,"-",'[1]ПС Савкинская'!$F21/1000)</f>
        <v>8.0000000000000002E-3</v>
      </c>
      <c r="V28" s="18">
        <f>IF('[1]ПС Савкинская'!$F22=0,"-",'[1]ПС Савкинская'!$F22/1000)</f>
        <v>8.0000000000000002E-3</v>
      </c>
      <c r="W28" s="18">
        <f>IF('[1]ПС Савкинская'!$F23=0,"-",'[1]ПС Савкинская'!$F23/1000)</f>
        <v>8.0000000000000002E-3</v>
      </c>
      <c r="X28" s="18">
        <f>IF('[1]ПС Савкинская'!$F24=0,"-",'[1]ПС Савкинская'!$F24/1000)</f>
        <v>8.0000000000000002E-3</v>
      </c>
      <c r="Y28" s="18">
        <f>IF('[1]ПС Савкинская'!$F25=0,"-",'[1]ПС Савкинская'!$F25/1000)</f>
        <v>8.0000000000000002E-3</v>
      </c>
      <c r="Z28" s="18">
        <f>IF('[1]ПС Савкинская'!$F26=0,"-",'[1]ПС Савкинская'!$F26/1000)</f>
        <v>8.0000000000000002E-3</v>
      </c>
      <c r="AA28" s="18">
        <f>IF('[1]ПС Савкинская'!$F27=0,"-",'[1]ПС Савкинская'!$F27/1000)</f>
        <v>8.0000000000000002E-3</v>
      </c>
      <c r="AB28" s="18">
        <f>IF('[1]ПС Савкинская'!$F28=0,"-",'[1]ПС Савкинская'!$F28/1000)</f>
        <v>7.0000000000000001E-3</v>
      </c>
      <c r="AC28" s="19"/>
    </row>
    <row r="29" spans="1:33" ht="12.95" customHeight="1" x14ac:dyDescent="0.2">
      <c r="A29" s="63"/>
      <c r="B29" s="66"/>
      <c r="C29" s="17" t="s">
        <v>35</v>
      </c>
      <c r="D29" s="17" t="s">
        <v>36</v>
      </c>
      <c r="E29" s="18">
        <f>IF('[1]ПС Савкинская'!$F96=0,"-",'[1]ПС Савкинская'!$F96/1000)</f>
        <v>0.01</v>
      </c>
      <c r="F29" s="18">
        <f>IF('[1]ПС Савкинская'!$F97=0,"-",'[1]ПС Савкинская'!$F97/1000)</f>
        <v>1.0999999999999999E-2</v>
      </c>
      <c r="G29" s="18">
        <f>IF('[1]ПС Савкинская'!$F98=0,"-",'[1]ПС Савкинская'!$F98/1000)</f>
        <v>1.2E-2</v>
      </c>
      <c r="H29" s="18">
        <f>IF('[1]ПС Савкинская'!$F99=0,"-",'[1]ПС Савкинская'!$F99/1000)</f>
        <v>0.01</v>
      </c>
      <c r="I29" s="18">
        <f>IF('[1]ПС Савкинская'!$F100=0,"-",'[1]ПС Савкинская'!$F100/1000)</f>
        <v>1.0999999999999999E-2</v>
      </c>
      <c r="J29" s="18">
        <f>IF('[1]ПС Савкинская'!$F101=0,"-",'[1]ПС Савкинская'!$F101/1000)</f>
        <v>1.0999999999999999E-2</v>
      </c>
      <c r="K29" s="18">
        <f>IF('[1]ПС Савкинская'!$F102=0,"-",'[1]ПС Савкинская'!$F102/1000)</f>
        <v>1.0999999999999999E-2</v>
      </c>
      <c r="L29" s="18">
        <f>IF('[1]ПС Савкинская'!$F103=0,"-",'[1]ПС Савкинская'!$F103/1000)</f>
        <v>1.0999999999999999E-2</v>
      </c>
      <c r="M29" s="18">
        <f>IF('[1]ПС Савкинская'!$F104=0,"-",'[1]ПС Савкинская'!$F104/1000)</f>
        <v>1.0999999999999999E-2</v>
      </c>
      <c r="N29" s="18">
        <f>IF('[1]ПС Савкинская'!$F105=0,"-",'[1]ПС Савкинская'!$F105/1000)</f>
        <v>1.0999999999999999E-2</v>
      </c>
      <c r="O29" s="18">
        <f>IF('[1]ПС Савкинская'!$F106=0,"-",'[1]ПС Савкинская'!$F106/1000)</f>
        <v>1.0999999999999999E-2</v>
      </c>
      <c r="P29" s="18">
        <f>IF('[1]ПС Савкинская'!$F107=0,"-",'[1]ПС Савкинская'!$F107/1000)</f>
        <v>1.0999999999999999E-2</v>
      </c>
      <c r="Q29" s="18">
        <f>IF('[1]ПС Савкинская'!$F108=0,"-",'[1]ПС Савкинская'!$F108/1000)</f>
        <v>0.01</v>
      </c>
      <c r="R29" s="18">
        <f>IF('[1]ПС Савкинская'!$F109=0,"-",'[1]ПС Савкинская'!$F109/1000)</f>
        <v>1.0999999999999999E-2</v>
      </c>
      <c r="S29" s="18">
        <f>IF('[1]ПС Савкинская'!$F110=0,"-",'[1]ПС Савкинская'!$F110/1000)</f>
        <v>0.01</v>
      </c>
      <c r="T29" s="18">
        <f>IF('[1]ПС Савкинская'!$F111=0,"-",'[1]ПС Савкинская'!$F111/1000)</f>
        <v>1.0999999999999999E-2</v>
      </c>
      <c r="U29" s="18">
        <f>IF('[1]ПС Савкинская'!$F112=0,"-",'[1]ПС Савкинская'!$F112/1000)</f>
        <v>1.0999999999999999E-2</v>
      </c>
      <c r="V29" s="18">
        <f>IF('[1]ПС Савкинская'!$F113=0,"-",'[1]ПС Савкинская'!$F113/1000)</f>
        <v>1.0999999999999999E-2</v>
      </c>
      <c r="W29" s="18">
        <f>IF('[1]ПС Савкинская'!$F114=0,"-",'[1]ПС Савкинская'!$F114/1000)</f>
        <v>0.01</v>
      </c>
      <c r="X29" s="18">
        <f>IF('[1]ПС Савкинская'!$F115=0,"-",'[1]ПС Савкинская'!$F115/1000)</f>
        <v>1.0999999999999999E-2</v>
      </c>
      <c r="Y29" s="18">
        <f>IF('[1]ПС Савкинская'!$F116=0,"-",'[1]ПС Савкинская'!$F116/1000)</f>
        <v>0.01</v>
      </c>
      <c r="Z29" s="18">
        <f>IF('[1]ПС Савкинская'!$F117=0,"-",'[1]ПС Савкинская'!$F117/1000)</f>
        <v>1.0999999999999999E-2</v>
      </c>
      <c r="AA29" s="18">
        <f>IF('[1]ПС Савкинская'!$F118=0,"-",'[1]ПС Савкинская'!$F118/1000)</f>
        <v>0.01</v>
      </c>
      <c r="AB29" s="18">
        <f>IF('[1]ПС Савкинская'!$F119=0,"-",'[1]ПС Савкинская'!$F119/1000)</f>
        <v>1.0999999999999999E-2</v>
      </c>
      <c r="AC29" s="19"/>
    </row>
    <row r="30" spans="1:33" ht="12.95" customHeight="1" x14ac:dyDescent="0.2">
      <c r="A30" s="63"/>
      <c r="B30" s="66"/>
      <c r="C30" s="17" t="s">
        <v>37</v>
      </c>
      <c r="D30" s="17" t="s">
        <v>38</v>
      </c>
      <c r="E30" s="20" t="str">
        <f>IFERROR(ROUND(1000*SQRT(E28*E28+E29*E29)/(SQRT(3)*E27),1),"-")</f>
        <v>-</v>
      </c>
      <c r="F30" s="20" t="str">
        <f t="shared" ref="F30:AB30" si="9">IFERROR(ROUND(1000*SQRT(F28*F28+F29*F29)/(SQRT(3)*F27),1),"-")</f>
        <v>-</v>
      </c>
      <c r="G30" s="20" t="str">
        <f t="shared" si="9"/>
        <v>-</v>
      </c>
      <c r="H30" s="20" t="str">
        <f t="shared" si="9"/>
        <v>-</v>
      </c>
      <c r="I30" s="20" t="str">
        <f t="shared" si="9"/>
        <v>-</v>
      </c>
      <c r="J30" s="20" t="str">
        <f t="shared" si="9"/>
        <v>-</v>
      </c>
      <c r="K30" s="20" t="str">
        <f t="shared" si="9"/>
        <v>-</v>
      </c>
      <c r="L30" s="20" t="str">
        <f t="shared" si="9"/>
        <v>-</v>
      </c>
      <c r="M30" s="20" t="str">
        <f t="shared" si="9"/>
        <v>-</v>
      </c>
      <c r="N30" s="20" t="str">
        <f t="shared" si="9"/>
        <v>-</v>
      </c>
      <c r="O30" s="20" t="str">
        <f t="shared" si="9"/>
        <v>-</v>
      </c>
      <c r="P30" s="20" t="str">
        <f t="shared" si="9"/>
        <v>-</v>
      </c>
      <c r="Q30" s="20" t="str">
        <f t="shared" si="9"/>
        <v>-</v>
      </c>
      <c r="R30" s="20" t="str">
        <f t="shared" si="9"/>
        <v>-</v>
      </c>
      <c r="S30" s="20" t="str">
        <f t="shared" si="9"/>
        <v>-</v>
      </c>
      <c r="T30" s="20" t="str">
        <f t="shared" si="9"/>
        <v>-</v>
      </c>
      <c r="U30" s="20" t="str">
        <f t="shared" si="9"/>
        <v>-</v>
      </c>
      <c r="V30" s="20" t="str">
        <f t="shared" si="9"/>
        <v>-</v>
      </c>
      <c r="W30" s="20" t="str">
        <f t="shared" si="9"/>
        <v>-</v>
      </c>
      <c r="X30" s="20" t="str">
        <f t="shared" si="9"/>
        <v>-</v>
      </c>
      <c r="Y30" s="20" t="str">
        <f t="shared" si="9"/>
        <v>-</v>
      </c>
      <c r="Z30" s="20" t="str">
        <f t="shared" si="9"/>
        <v>-</v>
      </c>
      <c r="AA30" s="20" t="str">
        <f t="shared" si="9"/>
        <v>-</v>
      </c>
      <c r="AB30" s="20" t="str">
        <f t="shared" si="9"/>
        <v>-</v>
      </c>
      <c r="AC30" s="19"/>
    </row>
    <row r="31" spans="1:33" s="25" customFormat="1" ht="12.95" customHeight="1" x14ac:dyDescent="0.2">
      <c r="A31" s="63"/>
      <c r="B31" s="66"/>
      <c r="C31" s="21" t="s">
        <v>39</v>
      </c>
      <c r="D31" s="21"/>
      <c r="E31" s="22">
        <f>IFERROR(E29/E28,"-")</f>
        <v>1.25</v>
      </c>
      <c r="F31" s="22">
        <f t="shared" ref="F31:AB31" si="10">IFERROR(F29/F28,"-")</f>
        <v>1.5714285714285714</v>
      </c>
      <c r="G31" s="22">
        <f t="shared" si="10"/>
        <v>1.5</v>
      </c>
      <c r="H31" s="22">
        <f t="shared" si="10"/>
        <v>1.25</v>
      </c>
      <c r="I31" s="22">
        <f t="shared" si="10"/>
        <v>1.375</v>
      </c>
      <c r="J31" s="22">
        <f t="shared" si="10"/>
        <v>1.375</v>
      </c>
      <c r="K31" s="22">
        <f t="shared" si="10"/>
        <v>1.375</v>
      </c>
      <c r="L31" s="22">
        <f t="shared" si="10"/>
        <v>1.375</v>
      </c>
      <c r="M31" s="22">
        <f t="shared" si="10"/>
        <v>1.5714285714285714</v>
      </c>
      <c r="N31" s="22">
        <f t="shared" si="10"/>
        <v>1.5714285714285714</v>
      </c>
      <c r="O31" s="22">
        <f t="shared" si="10"/>
        <v>1.375</v>
      </c>
      <c r="P31" s="22">
        <f t="shared" si="10"/>
        <v>1.375</v>
      </c>
      <c r="Q31" s="22">
        <f t="shared" si="10"/>
        <v>1.4285714285714286</v>
      </c>
      <c r="R31" s="22">
        <f t="shared" si="10"/>
        <v>1.375</v>
      </c>
      <c r="S31" s="22">
        <f t="shared" si="10"/>
        <v>1.25</v>
      </c>
      <c r="T31" s="22">
        <f t="shared" si="10"/>
        <v>1.375</v>
      </c>
      <c r="U31" s="22">
        <f t="shared" si="10"/>
        <v>1.375</v>
      </c>
      <c r="V31" s="22">
        <f t="shared" si="10"/>
        <v>1.375</v>
      </c>
      <c r="W31" s="22">
        <f t="shared" si="10"/>
        <v>1.25</v>
      </c>
      <c r="X31" s="22">
        <f t="shared" si="10"/>
        <v>1.375</v>
      </c>
      <c r="Y31" s="22">
        <f t="shared" si="10"/>
        <v>1.25</v>
      </c>
      <c r="Z31" s="22">
        <f t="shared" si="10"/>
        <v>1.375</v>
      </c>
      <c r="AA31" s="22">
        <f t="shared" si="10"/>
        <v>1.25</v>
      </c>
      <c r="AB31" s="22">
        <f t="shared" si="10"/>
        <v>1.5714285714285714</v>
      </c>
      <c r="AC31" s="23"/>
      <c r="AD31" s="5"/>
      <c r="AE31" s="5"/>
      <c r="AF31" s="5"/>
      <c r="AG31" s="5"/>
    </row>
    <row r="32" spans="1:33" s="25" customFormat="1" ht="12.95" customHeight="1" thickBot="1" x14ac:dyDescent="0.25">
      <c r="A32" s="68"/>
      <c r="B32" s="69"/>
      <c r="C32" s="27" t="s">
        <v>40</v>
      </c>
      <c r="D32" s="27"/>
      <c r="E32" s="22">
        <f>IFERROR(E28/(SQRT(E28*E28+E29*E29)),"-")</f>
        <v>0.62469504755442429</v>
      </c>
      <c r="F32" s="22">
        <f t="shared" ref="F32:AB32" si="11">IFERROR(F28/(SQRT(F28*F28+F29*F29)),"-")</f>
        <v>0.53687549219315933</v>
      </c>
      <c r="G32" s="22">
        <f t="shared" si="11"/>
        <v>0.55470019622522915</v>
      </c>
      <c r="H32" s="22">
        <f t="shared" si="11"/>
        <v>0.62469504755442429</v>
      </c>
      <c r="I32" s="22">
        <f t="shared" si="11"/>
        <v>0.58817169767504618</v>
      </c>
      <c r="J32" s="22">
        <f t="shared" si="11"/>
        <v>0.58817169767504618</v>
      </c>
      <c r="K32" s="22">
        <f t="shared" si="11"/>
        <v>0.58817169767504618</v>
      </c>
      <c r="L32" s="22">
        <f t="shared" si="11"/>
        <v>0.58817169767504618</v>
      </c>
      <c r="M32" s="22">
        <f t="shared" si="11"/>
        <v>0.53687549219315933</v>
      </c>
      <c r="N32" s="22">
        <f t="shared" si="11"/>
        <v>0.53687549219315933</v>
      </c>
      <c r="O32" s="22">
        <f t="shared" si="11"/>
        <v>0.58817169767504618</v>
      </c>
      <c r="P32" s="22">
        <f t="shared" si="11"/>
        <v>0.58817169767504618</v>
      </c>
      <c r="Q32" s="22">
        <f t="shared" si="11"/>
        <v>0.57346234436332821</v>
      </c>
      <c r="R32" s="22">
        <f t="shared" si="11"/>
        <v>0.58817169767504618</v>
      </c>
      <c r="S32" s="22">
        <f t="shared" si="11"/>
        <v>0.62469504755442429</v>
      </c>
      <c r="T32" s="22">
        <f t="shared" si="11"/>
        <v>0.58817169767504618</v>
      </c>
      <c r="U32" s="22">
        <f t="shared" si="11"/>
        <v>0.58817169767504618</v>
      </c>
      <c r="V32" s="22">
        <f t="shared" si="11"/>
        <v>0.58817169767504618</v>
      </c>
      <c r="W32" s="22">
        <f t="shared" si="11"/>
        <v>0.62469504755442429</v>
      </c>
      <c r="X32" s="22">
        <f t="shared" si="11"/>
        <v>0.58817169767504618</v>
      </c>
      <c r="Y32" s="22">
        <f t="shared" si="11"/>
        <v>0.62469504755442429</v>
      </c>
      <c r="Z32" s="22">
        <f t="shared" si="11"/>
        <v>0.58817169767504618</v>
      </c>
      <c r="AA32" s="22">
        <f t="shared" si="11"/>
        <v>0.62469504755442429</v>
      </c>
      <c r="AB32" s="22">
        <f t="shared" si="11"/>
        <v>0.53687549219315933</v>
      </c>
      <c r="AC32" s="30"/>
      <c r="AD32" s="5"/>
      <c r="AE32" s="5"/>
      <c r="AF32" s="5"/>
      <c r="AG32" s="5"/>
    </row>
    <row r="35" spans="1:33" s="38" customFormat="1" ht="20.25" x14ac:dyDescent="0.3">
      <c r="A35" s="34"/>
      <c r="B35" s="35"/>
      <c r="C35" s="36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7"/>
      <c r="AD35" s="5"/>
      <c r="AE35" s="5"/>
      <c r="AF35" s="5"/>
      <c r="AG35" s="5"/>
    </row>
    <row r="36" spans="1:33" x14ac:dyDescent="0.2">
      <c r="A36" s="34"/>
      <c r="B36" s="39"/>
    </row>
    <row r="59" spans="5:5" ht="20.25" x14ac:dyDescent="0.3">
      <c r="E59" s="36"/>
    </row>
    <row r="61" spans="5:5" ht="20.25" x14ac:dyDescent="0.3">
      <c r="E61" s="36"/>
    </row>
  </sheetData>
  <mergeCells count="16">
    <mergeCell ref="A3:AC3"/>
    <mergeCell ref="A4:AC4"/>
    <mergeCell ref="A6:A7"/>
    <mergeCell ref="B6:B7"/>
    <mergeCell ref="C6:C7"/>
    <mergeCell ref="D6:D7"/>
    <mergeCell ref="E6:AB6"/>
    <mergeCell ref="AC6:AC7"/>
    <mergeCell ref="A21:A26"/>
    <mergeCell ref="B21:B26"/>
    <mergeCell ref="A27:A32"/>
    <mergeCell ref="B27:B32"/>
    <mergeCell ref="A9:A14"/>
    <mergeCell ref="B9:B14"/>
    <mergeCell ref="A15:A20"/>
    <mergeCell ref="B15:B20"/>
  </mergeCells>
  <printOptions horizontalCentered="1"/>
  <pageMargins left="0.39370078740157483" right="0.39370078740157483" top="0.39370078740157483" bottom="0.39370078740157483" header="0" footer="0"/>
  <pageSetup paperSize="9" scale="33" fitToHeight="10" orientation="landscape" r:id="rId1"/>
  <headerFooter alignWithMargins="0">
    <oddFooter>Страница &amp;P из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3CC33"/>
  </sheetPr>
  <dimension ref="A1:BA19"/>
  <sheetViews>
    <sheetView tabSelected="1" view="pageBreakPreview" zoomScale="85" zoomScaleNormal="70" zoomScaleSheetLayoutView="85" workbookViewId="0">
      <pane xSplit="4" ySplit="5" topLeftCell="E6" activePane="bottomRight" state="frozen"/>
      <selection activeCell="A65" sqref="A65:A70"/>
      <selection pane="topRight" activeCell="A65" sqref="A65:A70"/>
      <selection pane="bottomLeft" activeCell="A65" sqref="A65:A70"/>
      <selection pane="bottomRight" activeCell="B18" sqref="B18"/>
    </sheetView>
  </sheetViews>
  <sheetFormatPr defaultRowHeight="12.75" outlineLevelRow="1" x14ac:dyDescent="0.2"/>
  <cols>
    <col min="1" max="1" width="40" style="41" customWidth="1"/>
    <col min="2" max="2" width="15.28515625" style="5" customWidth="1"/>
    <col min="3" max="3" width="9.5703125" style="3" customWidth="1"/>
    <col min="4" max="4" width="11" style="3" customWidth="1"/>
    <col min="5" max="5" width="10.85546875" style="5" customWidth="1"/>
    <col min="6" max="6" width="8.5703125" style="5" customWidth="1"/>
    <col min="7" max="7" width="10" style="5" customWidth="1"/>
    <col min="8" max="12" width="7.28515625" style="5" customWidth="1"/>
    <col min="13" max="13" width="8" style="5" customWidth="1"/>
    <col min="14" max="20" width="7.28515625" style="5" customWidth="1"/>
    <col min="21" max="21" width="7.7109375" style="5" customWidth="1"/>
    <col min="22" max="52" width="7.28515625" style="5" customWidth="1"/>
    <col min="53" max="53" width="12.85546875" style="5" customWidth="1"/>
    <col min="54" max="226" width="9.140625" style="5"/>
    <col min="227" max="227" width="40" style="5" customWidth="1"/>
    <col min="228" max="228" width="15.28515625" style="5" customWidth="1"/>
    <col min="229" max="229" width="9.5703125" style="5" customWidth="1"/>
    <col min="230" max="230" width="11" style="5" customWidth="1"/>
    <col min="231" max="232" width="7.28515625" style="5" customWidth="1"/>
    <col min="233" max="233" width="10" style="5" customWidth="1"/>
    <col min="234" max="238" width="7.28515625" style="5" customWidth="1"/>
    <col min="239" max="239" width="8" style="5" customWidth="1"/>
    <col min="240" max="246" width="7.28515625" style="5" customWidth="1"/>
    <col min="247" max="247" width="7.7109375" style="5" customWidth="1"/>
    <col min="248" max="278" width="7.28515625" style="5" customWidth="1"/>
    <col min="279" max="279" width="12.85546875" style="5" customWidth="1"/>
    <col min="280" max="482" width="9.140625" style="5"/>
    <col min="483" max="483" width="40" style="5" customWidth="1"/>
    <col min="484" max="484" width="15.28515625" style="5" customWidth="1"/>
    <col min="485" max="485" width="9.5703125" style="5" customWidth="1"/>
    <col min="486" max="486" width="11" style="5" customWidth="1"/>
    <col min="487" max="488" width="7.28515625" style="5" customWidth="1"/>
    <col min="489" max="489" width="10" style="5" customWidth="1"/>
    <col min="490" max="494" width="7.28515625" style="5" customWidth="1"/>
    <col min="495" max="495" width="8" style="5" customWidth="1"/>
    <col min="496" max="502" width="7.28515625" style="5" customWidth="1"/>
    <col min="503" max="503" width="7.7109375" style="5" customWidth="1"/>
    <col min="504" max="534" width="7.28515625" style="5" customWidth="1"/>
    <col min="535" max="535" width="12.85546875" style="5" customWidth="1"/>
    <col min="536" max="738" width="9.140625" style="5"/>
    <col min="739" max="739" width="40" style="5" customWidth="1"/>
    <col min="740" max="740" width="15.28515625" style="5" customWidth="1"/>
    <col min="741" max="741" width="9.5703125" style="5" customWidth="1"/>
    <col min="742" max="742" width="11" style="5" customWidth="1"/>
    <col min="743" max="744" width="7.28515625" style="5" customWidth="1"/>
    <col min="745" max="745" width="10" style="5" customWidth="1"/>
    <col min="746" max="750" width="7.28515625" style="5" customWidth="1"/>
    <col min="751" max="751" width="8" style="5" customWidth="1"/>
    <col min="752" max="758" width="7.28515625" style="5" customWidth="1"/>
    <col min="759" max="759" width="7.7109375" style="5" customWidth="1"/>
    <col min="760" max="790" width="7.28515625" style="5" customWidth="1"/>
    <col min="791" max="791" width="12.85546875" style="5" customWidth="1"/>
    <col min="792" max="994" width="9.140625" style="5"/>
    <col min="995" max="995" width="40" style="5" customWidth="1"/>
    <col min="996" max="996" width="15.28515625" style="5" customWidth="1"/>
    <col min="997" max="997" width="9.5703125" style="5" customWidth="1"/>
    <col min="998" max="998" width="11" style="5" customWidth="1"/>
    <col min="999" max="1000" width="7.28515625" style="5" customWidth="1"/>
    <col min="1001" max="1001" width="10" style="5" customWidth="1"/>
    <col min="1002" max="1006" width="7.28515625" style="5" customWidth="1"/>
    <col min="1007" max="1007" width="8" style="5" customWidth="1"/>
    <col min="1008" max="1014" width="7.28515625" style="5" customWidth="1"/>
    <col min="1015" max="1015" width="7.7109375" style="5" customWidth="1"/>
    <col min="1016" max="1046" width="7.28515625" style="5" customWidth="1"/>
    <col min="1047" max="1047" width="12.85546875" style="5" customWidth="1"/>
    <col min="1048" max="1250" width="9.140625" style="5"/>
    <col min="1251" max="1251" width="40" style="5" customWidth="1"/>
    <col min="1252" max="1252" width="15.28515625" style="5" customWidth="1"/>
    <col min="1253" max="1253" width="9.5703125" style="5" customWidth="1"/>
    <col min="1254" max="1254" width="11" style="5" customWidth="1"/>
    <col min="1255" max="1256" width="7.28515625" style="5" customWidth="1"/>
    <col min="1257" max="1257" width="10" style="5" customWidth="1"/>
    <col min="1258" max="1262" width="7.28515625" style="5" customWidth="1"/>
    <col min="1263" max="1263" width="8" style="5" customWidth="1"/>
    <col min="1264" max="1270" width="7.28515625" style="5" customWidth="1"/>
    <col min="1271" max="1271" width="7.7109375" style="5" customWidth="1"/>
    <col min="1272" max="1302" width="7.28515625" style="5" customWidth="1"/>
    <col min="1303" max="1303" width="12.85546875" style="5" customWidth="1"/>
    <col min="1304" max="1506" width="9.140625" style="5"/>
    <col min="1507" max="1507" width="40" style="5" customWidth="1"/>
    <col min="1508" max="1508" width="15.28515625" style="5" customWidth="1"/>
    <col min="1509" max="1509" width="9.5703125" style="5" customWidth="1"/>
    <col min="1510" max="1510" width="11" style="5" customWidth="1"/>
    <col min="1511" max="1512" width="7.28515625" style="5" customWidth="1"/>
    <col min="1513" max="1513" width="10" style="5" customWidth="1"/>
    <col min="1514" max="1518" width="7.28515625" style="5" customWidth="1"/>
    <col min="1519" max="1519" width="8" style="5" customWidth="1"/>
    <col min="1520" max="1526" width="7.28515625" style="5" customWidth="1"/>
    <col min="1527" max="1527" width="7.7109375" style="5" customWidth="1"/>
    <col min="1528" max="1558" width="7.28515625" style="5" customWidth="1"/>
    <col min="1559" max="1559" width="12.85546875" style="5" customWidth="1"/>
    <col min="1560" max="1762" width="9.140625" style="5"/>
    <col min="1763" max="1763" width="40" style="5" customWidth="1"/>
    <col min="1764" max="1764" width="15.28515625" style="5" customWidth="1"/>
    <col min="1765" max="1765" width="9.5703125" style="5" customWidth="1"/>
    <col min="1766" max="1766" width="11" style="5" customWidth="1"/>
    <col min="1767" max="1768" width="7.28515625" style="5" customWidth="1"/>
    <col min="1769" max="1769" width="10" style="5" customWidth="1"/>
    <col min="1770" max="1774" width="7.28515625" style="5" customWidth="1"/>
    <col min="1775" max="1775" width="8" style="5" customWidth="1"/>
    <col min="1776" max="1782" width="7.28515625" style="5" customWidth="1"/>
    <col min="1783" max="1783" width="7.7109375" style="5" customWidth="1"/>
    <col min="1784" max="1814" width="7.28515625" style="5" customWidth="1"/>
    <col min="1815" max="1815" width="12.85546875" style="5" customWidth="1"/>
    <col min="1816" max="2018" width="9.140625" style="5"/>
    <col min="2019" max="2019" width="40" style="5" customWidth="1"/>
    <col min="2020" max="2020" width="15.28515625" style="5" customWidth="1"/>
    <col min="2021" max="2021" width="9.5703125" style="5" customWidth="1"/>
    <col min="2022" max="2022" width="11" style="5" customWidth="1"/>
    <col min="2023" max="2024" width="7.28515625" style="5" customWidth="1"/>
    <col min="2025" max="2025" width="10" style="5" customWidth="1"/>
    <col min="2026" max="2030" width="7.28515625" style="5" customWidth="1"/>
    <col min="2031" max="2031" width="8" style="5" customWidth="1"/>
    <col min="2032" max="2038" width="7.28515625" style="5" customWidth="1"/>
    <col min="2039" max="2039" width="7.7109375" style="5" customWidth="1"/>
    <col min="2040" max="2070" width="7.28515625" style="5" customWidth="1"/>
    <col min="2071" max="2071" width="12.85546875" style="5" customWidth="1"/>
    <col min="2072" max="2274" width="9.140625" style="5"/>
    <col min="2275" max="2275" width="40" style="5" customWidth="1"/>
    <col min="2276" max="2276" width="15.28515625" style="5" customWidth="1"/>
    <col min="2277" max="2277" width="9.5703125" style="5" customWidth="1"/>
    <col min="2278" max="2278" width="11" style="5" customWidth="1"/>
    <col min="2279" max="2280" width="7.28515625" style="5" customWidth="1"/>
    <col min="2281" max="2281" width="10" style="5" customWidth="1"/>
    <col min="2282" max="2286" width="7.28515625" style="5" customWidth="1"/>
    <col min="2287" max="2287" width="8" style="5" customWidth="1"/>
    <col min="2288" max="2294" width="7.28515625" style="5" customWidth="1"/>
    <col min="2295" max="2295" width="7.7109375" style="5" customWidth="1"/>
    <col min="2296" max="2326" width="7.28515625" style="5" customWidth="1"/>
    <col min="2327" max="2327" width="12.85546875" style="5" customWidth="1"/>
    <col min="2328" max="2530" width="9.140625" style="5"/>
    <col min="2531" max="2531" width="40" style="5" customWidth="1"/>
    <col min="2532" max="2532" width="15.28515625" style="5" customWidth="1"/>
    <col min="2533" max="2533" width="9.5703125" style="5" customWidth="1"/>
    <col min="2534" max="2534" width="11" style="5" customWidth="1"/>
    <col min="2535" max="2536" width="7.28515625" style="5" customWidth="1"/>
    <col min="2537" max="2537" width="10" style="5" customWidth="1"/>
    <col min="2538" max="2542" width="7.28515625" style="5" customWidth="1"/>
    <col min="2543" max="2543" width="8" style="5" customWidth="1"/>
    <col min="2544" max="2550" width="7.28515625" style="5" customWidth="1"/>
    <col min="2551" max="2551" width="7.7109375" style="5" customWidth="1"/>
    <col min="2552" max="2582" width="7.28515625" style="5" customWidth="1"/>
    <col min="2583" max="2583" width="12.85546875" style="5" customWidth="1"/>
    <col min="2584" max="2786" width="9.140625" style="5"/>
    <col min="2787" max="2787" width="40" style="5" customWidth="1"/>
    <col min="2788" max="2788" width="15.28515625" style="5" customWidth="1"/>
    <col min="2789" max="2789" width="9.5703125" style="5" customWidth="1"/>
    <col min="2790" max="2790" width="11" style="5" customWidth="1"/>
    <col min="2791" max="2792" width="7.28515625" style="5" customWidth="1"/>
    <col min="2793" max="2793" width="10" style="5" customWidth="1"/>
    <col min="2794" max="2798" width="7.28515625" style="5" customWidth="1"/>
    <col min="2799" max="2799" width="8" style="5" customWidth="1"/>
    <col min="2800" max="2806" width="7.28515625" style="5" customWidth="1"/>
    <col min="2807" max="2807" width="7.7109375" style="5" customWidth="1"/>
    <col min="2808" max="2838" width="7.28515625" style="5" customWidth="1"/>
    <col min="2839" max="2839" width="12.85546875" style="5" customWidth="1"/>
    <col min="2840" max="3042" width="9.140625" style="5"/>
    <col min="3043" max="3043" width="40" style="5" customWidth="1"/>
    <col min="3044" max="3044" width="15.28515625" style="5" customWidth="1"/>
    <col min="3045" max="3045" width="9.5703125" style="5" customWidth="1"/>
    <col min="3046" max="3046" width="11" style="5" customWidth="1"/>
    <col min="3047" max="3048" width="7.28515625" style="5" customWidth="1"/>
    <col min="3049" max="3049" width="10" style="5" customWidth="1"/>
    <col min="3050" max="3054" width="7.28515625" style="5" customWidth="1"/>
    <col min="3055" max="3055" width="8" style="5" customWidth="1"/>
    <col min="3056" max="3062" width="7.28515625" style="5" customWidth="1"/>
    <col min="3063" max="3063" width="7.7109375" style="5" customWidth="1"/>
    <col min="3064" max="3094" width="7.28515625" style="5" customWidth="1"/>
    <col min="3095" max="3095" width="12.85546875" style="5" customWidth="1"/>
    <col min="3096" max="3298" width="9.140625" style="5"/>
    <col min="3299" max="3299" width="40" style="5" customWidth="1"/>
    <col min="3300" max="3300" width="15.28515625" style="5" customWidth="1"/>
    <col min="3301" max="3301" width="9.5703125" style="5" customWidth="1"/>
    <col min="3302" max="3302" width="11" style="5" customWidth="1"/>
    <col min="3303" max="3304" width="7.28515625" style="5" customWidth="1"/>
    <col min="3305" max="3305" width="10" style="5" customWidth="1"/>
    <col min="3306" max="3310" width="7.28515625" style="5" customWidth="1"/>
    <col min="3311" max="3311" width="8" style="5" customWidth="1"/>
    <col min="3312" max="3318" width="7.28515625" style="5" customWidth="1"/>
    <col min="3319" max="3319" width="7.7109375" style="5" customWidth="1"/>
    <col min="3320" max="3350" width="7.28515625" style="5" customWidth="1"/>
    <col min="3351" max="3351" width="12.85546875" style="5" customWidth="1"/>
    <col min="3352" max="3554" width="9.140625" style="5"/>
    <col min="3555" max="3555" width="40" style="5" customWidth="1"/>
    <col min="3556" max="3556" width="15.28515625" style="5" customWidth="1"/>
    <col min="3557" max="3557" width="9.5703125" style="5" customWidth="1"/>
    <col min="3558" max="3558" width="11" style="5" customWidth="1"/>
    <col min="3559" max="3560" width="7.28515625" style="5" customWidth="1"/>
    <col min="3561" max="3561" width="10" style="5" customWidth="1"/>
    <col min="3562" max="3566" width="7.28515625" style="5" customWidth="1"/>
    <col min="3567" max="3567" width="8" style="5" customWidth="1"/>
    <col min="3568" max="3574" width="7.28515625" style="5" customWidth="1"/>
    <col min="3575" max="3575" width="7.7109375" style="5" customWidth="1"/>
    <col min="3576" max="3606" width="7.28515625" style="5" customWidth="1"/>
    <col min="3607" max="3607" width="12.85546875" style="5" customWidth="1"/>
    <col min="3608" max="3810" width="9.140625" style="5"/>
    <col min="3811" max="3811" width="40" style="5" customWidth="1"/>
    <col min="3812" max="3812" width="15.28515625" style="5" customWidth="1"/>
    <col min="3813" max="3813" width="9.5703125" style="5" customWidth="1"/>
    <col min="3814" max="3814" width="11" style="5" customWidth="1"/>
    <col min="3815" max="3816" width="7.28515625" style="5" customWidth="1"/>
    <col min="3817" max="3817" width="10" style="5" customWidth="1"/>
    <col min="3818" max="3822" width="7.28515625" style="5" customWidth="1"/>
    <col min="3823" max="3823" width="8" style="5" customWidth="1"/>
    <col min="3824" max="3830" width="7.28515625" style="5" customWidth="1"/>
    <col min="3831" max="3831" width="7.7109375" style="5" customWidth="1"/>
    <col min="3832" max="3862" width="7.28515625" style="5" customWidth="1"/>
    <col min="3863" max="3863" width="12.85546875" style="5" customWidth="1"/>
    <col min="3864" max="4066" width="9.140625" style="5"/>
    <col min="4067" max="4067" width="40" style="5" customWidth="1"/>
    <col min="4068" max="4068" width="15.28515625" style="5" customWidth="1"/>
    <col min="4069" max="4069" width="9.5703125" style="5" customWidth="1"/>
    <col min="4070" max="4070" width="11" style="5" customWidth="1"/>
    <col min="4071" max="4072" width="7.28515625" style="5" customWidth="1"/>
    <col min="4073" max="4073" width="10" style="5" customWidth="1"/>
    <col min="4074" max="4078" width="7.28515625" style="5" customWidth="1"/>
    <col min="4079" max="4079" width="8" style="5" customWidth="1"/>
    <col min="4080" max="4086" width="7.28515625" style="5" customWidth="1"/>
    <col min="4087" max="4087" width="7.7109375" style="5" customWidth="1"/>
    <col min="4088" max="4118" width="7.28515625" style="5" customWidth="1"/>
    <col min="4119" max="4119" width="12.85546875" style="5" customWidth="1"/>
    <col min="4120" max="4322" width="9.140625" style="5"/>
    <col min="4323" max="4323" width="40" style="5" customWidth="1"/>
    <col min="4324" max="4324" width="15.28515625" style="5" customWidth="1"/>
    <col min="4325" max="4325" width="9.5703125" style="5" customWidth="1"/>
    <col min="4326" max="4326" width="11" style="5" customWidth="1"/>
    <col min="4327" max="4328" width="7.28515625" style="5" customWidth="1"/>
    <col min="4329" max="4329" width="10" style="5" customWidth="1"/>
    <col min="4330" max="4334" width="7.28515625" style="5" customWidth="1"/>
    <col min="4335" max="4335" width="8" style="5" customWidth="1"/>
    <col min="4336" max="4342" width="7.28515625" style="5" customWidth="1"/>
    <col min="4343" max="4343" width="7.7109375" style="5" customWidth="1"/>
    <col min="4344" max="4374" width="7.28515625" style="5" customWidth="1"/>
    <col min="4375" max="4375" width="12.85546875" style="5" customWidth="1"/>
    <col min="4376" max="4578" width="9.140625" style="5"/>
    <col min="4579" max="4579" width="40" style="5" customWidth="1"/>
    <col min="4580" max="4580" width="15.28515625" style="5" customWidth="1"/>
    <col min="4581" max="4581" width="9.5703125" style="5" customWidth="1"/>
    <col min="4582" max="4582" width="11" style="5" customWidth="1"/>
    <col min="4583" max="4584" width="7.28515625" style="5" customWidth="1"/>
    <col min="4585" max="4585" width="10" style="5" customWidth="1"/>
    <col min="4586" max="4590" width="7.28515625" style="5" customWidth="1"/>
    <col min="4591" max="4591" width="8" style="5" customWidth="1"/>
    <col min="4592" max="4598" width="7.28515625" style="5" customWidth="1"/>
    <col min="4599" max="4599" width="7.7109375" style="5" customWidth="1"/>
    <col min="4600" max="4630" width="7.28515625" style="5" customWidth="1"/>
    <col min="4631" max="4631" width="12.85546875" style="5" customWidth="1"/>
    <col min="4632" max="4834" width="9.140625" style="5"/>
    <col min="4835" max="4835" width="40" style="5" customWidth="1"/>
    <col min="4836" max="4836" width="15.28515625" style="5" customWidth="1"/>
    <col min="4837" max="4837" width="9.5703125" style="5" customWidth="1"/>
    <col min="4838" max="4838" width="11" style="5" customWidth="1"/>
    <col min="4839" max="4840" width="7.28515625" style="5" customWidth="1"/>
    <col min="4841" max="4841" width="10" style="5" customWidth="1"/>
    <col min="4842" max="4846" width="7.28515625" style="5" customWidth="1"/>
    <col min="4847" max="4847" width="8" style="5" customWidth="1"/>
    <col min="4848" max="4854" width="7.28515625" style="5" customWidth="1"/>
    <col min="4855" max="4855" width="7.7109375" style="5" customWidth="1"/>
    <col min="4856" max="4886" width="7.28515625" style="5" customWidth="1"/>
    <col min="4887" max="4887" width="12.85546875" style="5" customWidth="1"/>
    <col min="4888" max="5090" width="9.140625" style="5"/>
    <col min="5091" max="5091" width="40" style="5" customWidth="1"/>
    <col min="5092" max="5092" width="15.28515625" style="5" customWidth="1"/>
    <col min="5093" max="5093" width="9.5703125" style="5" customWidth="1"/>
    <col min="5094" max="5094" width="11" style="5" customWidth="1"/>
    <col min="5095" max="5096" width="7.28515625" style="5" customWidth="1"/>
    <col min="5097" max="5097" width="10" style="5" customWidth="1"/>
    <col min="5098" max="5102" width="7.28515625" style="5" customWidth="1"/>
    <col min="5103" max="5103" width="8" style="5" customWidth="1"/>
    <col min="5104" max="5110" width="7.28515625" style="5" customWidth="1"/>
    <col min="5111" max="5111" width="7.7109375" style="5" customWidth="1"/>
    <col min="5112" max="5142" width="7.28515625" style="5" customWidth="1"/>
    <col min="5143" max="5143" width="12.85546875" style="5" customWidth="1"/>
    <col min="5144" max="5346" width="9.140625" style="5"/>
    <col min="5347" max="5347" width="40" style="5" customWidth="1"/>
    <col min="5348" max="5348" width="15.28515625" style="5" customWidth="1"/>
    <col min="5349" max="5349" width="9.5703125" style="5" customWidth="1"/>
    <col min="5350" max="5350" width="11" style="5" customWidth="1"/>
    <col min="5351" max="5352" width="7.28515625" style="5" customWidth="1"/>
    <col min="5353" max="5353" width="10" style="5" customWidth="1"/>
    <col min="5354" max="5358" width="7.28515625" style="5" customWidth="1"/>
    <col min="5359" max="5359" width="8" style="5" customWidth="1"/>
    <col min="5360" max="5366" width="7.28515625" style="5" customWidth="1"/>
    <col min="5367" max="5367" width="7.7109375" style="5" customWidth="1"/>
    <col min="5368" max="5398" width="7.28515625" style="5" customWidth="1"/>
    <col min="5399" max="5399" width="12.85546875" style="5" customWidth="1"/>
    <col min="5400" max="5602" width="9.140625" style="5"/>
    <col min="5603" max="5603" width="40" style="5" customWidth="1"/>
    <col min="5604" max="5604" width="15.28515625" style="5" customWidth="1"/>
    <col min="5605" max="5605" width="9.5703125" style="5" customWidth="1"/>
    <col min="5606" max="5606" width="11" style="5" customWidth="1"/>
    <col min="5607" max="5608" width="7.28515625" style="5" customWidth="1"/>
    <col min="5609" max="5609" width="10" style="5" customWidth="1"/>
    <col min="5610" max="5614" width="7.28515625" style="5" customWidth="1"/>
    <col min="5615" max="5615" width="8" style="5" customWidth="1"/>
    <col min="5616" max="5622" width="7.28515625" style="5" customWidth="1"/>
    <col min="5623" max="5623" width="7.7109375" style="5" customWidth="1"/>
    <col min="5624" max="5654" width="7.28515625" style="5" customWidth="1"/>
    <col min="5655" max="5655" width="12.85546875" style="5" customWidth="1"/>
    <col min="5656" max="5858" width="9.140625" style="5"/>
    <col min="5859" max="5859" width="40" style="5" customWidth="1"/>
    <col min="5860" max="5860" width="15.28515625" style="5" customWidth="1"/>
    <col min="5861" max="5861" width="9.5703125" style="5" customWidth="1"/>
    <col min="5862" max="5862" width="11" style="5" customWidth="1"/>
    <col min="5863" max="5864" width="7.28515625" style="5" customWidth="1"/>
    <col min="5865" max="5865" width="10" style="5" customWidth="1"/>
    <col min="5866" max="5870" width="7.28515625" style="5" customWidth="1"/>
    <col min="5871" max="5871" width="8" style="5" customWidth="1"/>
    <col min="5872" max="5878" width="7.28515625" style="5" customWidth="1"/>
    <col min="5879" max="5879" width="7.7109375" style="5" customWidth="1"/>
    <col min="5880" max="5910" width="7.28515625" style="5" customWidth="1"/>
    <col min="5911" max="5911" width="12.85546875" style="5" customWidth="1"/>
    <col min="5912" max="6114" width="9.140625" style="5"/>
    <col min="6115" max="6115" width="40" style="5" customWidth="1"/>
    <col min="6116" max="6116" width="15.28515625" style="5" customWidth="1"/>
    <col min="6117" max="6117" width="9.5703125" style="5" customWidth="1"/>
    <col min="6118" max="6118" width="11" style="5" customWidth="1"/>
    <col min="6119" max="6120" width="7.28515625" style="5" customWidth="1"/>
    <col min="6121" max="6121" width="10" style="5" customWidth="1"/>
    <col min="6122" max="6126" width="7.28515625" style="5" customWidth="1"/>
    <col min="6127" max="6127" width="8" style="5" customWidth="1"/>
    <col min="6128" max="6134" width="7.28515625" style="5" customWidth="1"/>
    <col min="6135" max="6135" width="7.7109375" style="5" customWidth="1"/>
    <col min="6136" max="6166" width="7.28515625" style="5" customWidth="1"/>
    <col min="6167" max="6167" width="12.85546875" style="5" customWidth="1"/>
    <col min="6168" max="6370" width="9.140625" style="5"/>
    <col min="6371" max="6371" width="40" style="5" customWidth="1"/>
    <col min="6372" max="6372" width="15.28515625" style="5" customWidth="1"/>
    <col min="6373" max="6373" width="9.5703125" style="5" customWidth="1"/>
    <col min="6374" max="6374" width="11" style="5" customWidth="1"/>
    <col min="6375" max="6376" width="7.28515625" style="5" customWidth="1"/>
    <col min="6377" max="6377" width="10" style="5" customWidth="1"/>
    <col min="6378" max="6382" width="7.28515625" style="5" customWidth="1"/>
    <col min="6383" max="6383" width="8" style="5" customWidth="1"/>
    <col min="6384" max="6390" width="7.28515625" style="5" customWidth="1"/>
    <col min="6391" max="6391" width="7.7109375" style="5" customWidth="1"/>
    <col min="6392" max="6422" width="7.28515625" style="5" customWidth="1"/>
    <col min="6423" max="6423" width="12.85546875" style="5" customWidth="1"/>
    <col min="6424" max="6626" width="9.140625" style="5"/>
    <col min="6627" max="6627" width="40" style="5" customWidth="1"/>
    <col min="6628" max="6628" width="15.28515625" style="5" customWidth="1"/>
    <col min="6629" max="6629" width="9.5703125" style="5" customWidth="1"/>
    <col min="6630" max="6630" width="11" style="5" customWidth="1"/>
    <col min="6631" max="6632" width="7.28515625" style="5" customWidth="1"/>
    <col min="6633" max="6633" width="10" style="5" customWidth="1"/>
    <col min="6634" max="6638" width="7.28515625" style="5" customWidth="1"/>
    <col min="6639" max="6639" width="8" style="5" customWidth="1"/>
    <col min="6640" max="6646" width="7.28515625" style="5" customWidth="1"/>
    <col min="6647" max="6647" width="7.7109375" style="5" customWidth="1"/>
    <col min="6648" max="6678" width="7.28515625" style="5" customWidth="1"/>
    <col min="6679" max="6679" width="12.85546875" style="5" customWidth="1"/>
    <col min="6680" max="6882" width="9.140625" style="5"/>
    <col min="6883" max="6883" width="40" style="5" customWidth="1"/>
    <col min="6884" max="6884" width="15.28515625" style="5" customWidth="1"/>
    <col min="6885" max="6885" width="9.5703125" style="5" customWidth="1"/>
    <col min="6886" max="6886" width="11" style="5" customWidth="1"/>
    <col min="6887" max="6888" width="7.28515625" style="5" customWidth="1"/>
    <col min="6889" max="6889" width="10" style="5" customWidth="1"/>
    <col min="6890" max="6894" width="7.28515625" style="5" customWidth="1"/>
    <col min="6895" max="6895" width="8" style="5" customWidth="1"/>
    <col min="6896" max="6902" width="7.28515625" style="5" customWidth="1"/>
    <col min="6903" max="6903" width="7.7109375" style="5" customWidth="1"/>
    <col min="6904" max="6934" width="7.28515625" style="5" customWidth="1"/>
    <col min="6935" max="6935" width="12.85546875" style="5" customWidth="1"/>
    <col min="6936" max="7138" width="9.140625" style="5"/>
    <col min="7139" max="7139" width="40" style="5" customWidth="1"/>
    <col min="7140" max="7140" width="15.28515625" style="5" customWidth="1"/>
    <col min="7141" max="7141" width="9.5703125" style="5" customWidth="1"/>
    <col min="7142" max="7142" width="11" style="5" customWidth="1"/>
    <col min="7143" max="7144" width="7.28515625" style="5" customWidth="1"/>
    <col min="7145" max="7145" width="10" style="5" customWidth="1"/>
    <col min="7146" max="7150" width="7.28515625" style="5" customWidth="1"/>
    <col min="7151" max="7151" width="8" style="5" customWidth="1"/>
    <col min="7152" max="7158" width="7.28515625" style="5" customWidth="1"/>
    <col min="7159" max="7159" width="7.7109375" style="5" customWidth="1"/>
    <col min="7160" max="7190" width="7.28515625" style="5" customWidth="1"/>
    <col min="7191" max="7191" width="12.85546875" style="5" customWidth="1"/>
    <col min="7192" max="7394" width="9.140625" style="5"/>
    <col min="7395" max="7395" width="40" style="5" customWidth="1"/>
    <col min="7396" max="7396" width="15.28515625" style="5" customWidth="1"/>
    <col min="7397" max="7397" width="9.5703125" style="5" customWidth="1"/>
    <col min="7398" max="7398" width="11" style="5" customWidth="1"/>
    <col min="7399" max="7400" width="7.28515625" style="5" customWidth="1"/>
    <col min="7401" max="7401" width="10" style="5" customWidth="1"/>
    <col min="7402" max="7406" width="7.28515625" style="5" customWidth="1"/>
    <col min="7407" max="7407" width="8" style="5" customWidth="1"/>
    <col min="7408" max="7414" width="7.28515625" style="5" customWidth="1"/>
    <col min="7415" max="7415" width="7.7109375" style="5" customWidth="1"/>
    <col min="7416" max="7446" width="7.28515625" style="5" customWidth="1"/>
    <col min="7447" max="7447" width="12.85546875" style="5" customWidth="1"/>
    <col min="7448" max="7650" width="9.140625" style="5"/>
    <col min="7651" max="7651" width="40" style="5" customWidth="1"/>
    <col min="7652" max="7652" width="15.28515625" style="5" customWidth="1"/>
    <col min="7653" max="7653" width="9.5703125" style="5" customWidth="1"/>
    <col min="7654" max="7654" width="11" style="5" customWidth="1"/>
    <col min="7655" max="7656" width="7.28515625" style="5" customWidth="1"/>
    <col min="7657" max="7657" width="10" style="5" customWidth="1"/>
    <col min="7658" max="7662" width="7.28515625" style="5" customWidth="1"/>
    <col min="7663" max="7663" width="8" style="5" customWidth="1"/>
    <col min="7664" max="7670" width="7.28515625" style="5" customWidth="1"/>
    <col min="7671" max="7671" width="7.7109375" style="5" customWidth="1"/>
    <col min="7672" max="7702" width="7.28515625" style="5" customWidth="1"/>
    <col min="7703" max="7703" width="12.85546875" style="5" customWidth="1"/>
    <col min="7704" max="7906" width="9.140625" style="5"/>
    <col min="7907" max="7907" width="40" style="5" customWidth="1"/>
    <col min="7908" max="7908" width="15.28515625" style="5" customWidth="1"/>
    <col min="7909" max="7909" width="9.5703125" style="5" customWidth="1"/>
    <col min="7910" max="7910" width="11" style="5" customWidth="1"/>
    <col min="7911" max="7912" width="7.28515625" style="5" customWidth="1"/>
    <col min="7913" max="7913" width="10" style="5" customWidth="1"/>
    <col min="7914" max="7918" width="7.28515625" style="5" customWidth="1"/>
    <col min="7919" max="7919" width="8" style="5" customWidth="1"/>
    <col min="7920" max="7926" width="7.28515625" style="5" customWidth="1"/>
    <col min="7927" max="7927" width="7.7109375" style="5" customWidth="1"/>
    <col min="7928" max="7958" width="7.28515625" style="5" customWidth="1"/>
    <col min="7959" max="7959" width="12.85546875" style="5" customWidth="1"/>
    <col min="7960" max="8162" width="9.140625" style="5"/>
    <col min="8163" max="8163" width="40" style="5" customWidth="1"/>
    <col min="8164" max="8164" width="15.28515625" style="5" customWidth="1"/>
    <col min="8165" max="8165" width="9.5703125" style="5" customWidth="1"/>
    <col min="8166" max="8166" width="11" style="5" customWidth="1"/>
    <col min="8167" max="8168" width="7.28515625" style="5" customWidth="1"/>
    <col min="8169" max="8169" width="10" style="5" customWidth="1"/>
    <col min="8170" max="8174" width="7.28515625" style="5" customWidth="1"/>
    <col min="8175" max="8175" width="8" style="5" customWidth="1"/>
    <col min="8176" max="8182" width="7.28515625" style="5" customWidth="1"/>
    <col min="8183" max="8183" width="7.7109375" style="5" customWidth="1"/>
    <col min="8184" max="8214" width="7.28515625" style="5" customWidth="1"/>
    <col min="8215" max="8215" width="12.85546875" style="5" customWidth="1"/>
    <col min="8216" max="8418" width="9.140625" style="5"/>
    <col min="8419" max="8419" width="40" style="5" customWidth="1"/>
    <col min="8420" max="8420" width="15.28515625" style="5" customWidth="1"/>
    <col min="8421" max="8421" width="9.5703125" style="5" customWidth="1"/>
    <col min="8422" max="8422" width="11" style="5" customWidth="1"/>
    <col min="8423" max="8424" width="7.28515625" style="5" customWidth="1"/>
    <col min="8425" max="8425" width="10" style="5" customWidth="1"/>
    <col min="8426" max="8430" width="7.28515625" style="5" customWidth="1"/>
    <col min="8431" max="8431" width="8" style="5" customWidth="1"/>
    <col min="8432" max="8438" width="7.28515625" style="5" customWidth="1"/>
    <col min="8439" max="8439" width="7.7109375" style="5" customWidth="1"/>
    <col min="8440" max="8470" width="7.28515625" style="5" customWidth="1"/>
    <col min="8471" max="8471" width="12.85546875" style="5" customWidth="1"/>
    <col min="8472" max="8674" width="9.140625" style="5"/>
    <col min="8675" max="8675" width="40" style="5" customWidth="1"/>
    <col min="8676" max="8676" width="15.28515625" style="5" customWidth="1"/>
    <col min="8677" max="8677" width="9.5703125" style="5" customWidth="1"/>
    <col min="8678" max="8678" width="11" style="5" customWidth="1"/>
    <col min="8679" max="8680" width="7.28515625" style="5" customWidth="1"/>
    <col min="8681" max="8681" width="10" style="5" customWidth="1"/>
    <col min="8682" max="8686" width="7.28515625" style="5" customWidth="1"/>
    <col min="8687" max="8687" width="8" style="5" customWidth="1"/>
    <col min="8688" max="8694" width="7.28515625" style="5" customWidth="1"/>
    <col min="8695" max="8695" width="7.7109375" style="5" customWidth="1"/>
    <col min="8696" max="8726" width="7.28515625" style="5" customWidth="1"/>
    <col min="8727" max="8727" width="12.85546875" style="5" customWidth="1"/>
    <col min="8728" max="8930" width="9.140625" style="5"/>
    <col min="8931" max="8931" width="40" style="5" customWidth="1"/>
    <col min="8932" max="8932" width="15.28515625" style="5" customWidth="1"/>
    <col min="8933" max="8933" width="9.5703125" style="5" customWidth="1"/>
    <col min="8934" max="8934" width="11" style="5" customWidth="1"/>
    <col min="8935" max="8936" width="7.28515625" style="5" customWidth="1"/>
    <col min="8937" max="8937" width="10" style="5" customWidth="1"/>
    <col min="8938" max="8942" width="7.28515625" style="5" customWidth="1"/>
    <col min="8943" max="8943" width="8" style="5" customWidth="1"/>
    <col min="8944" max="8950" width="7.28515625" style="5" customWidth="1"/>
    <col min="8951" max="8951" width="7.7109375" style="5" customWidth="1"/>
    <col min="8952" max="8982" width="7.28515625" style="5" customWidth="1"/>
    <col min="8983" max="8983" width="12.85546875" style="5" customWidth="1"/>
    <col min="8984" max="9186" width="9.140625" style="5"/>
    <col min="9187" max="9187" width="40" style="5" customWidth="1"/>
    <col min="9188" max="9188" width="15.28515625" style="5" customWidth="1"/>
    <col min="9189" max="9189" width="9.5703125" style="5" customWidth="1"/>
    <col min="9190" max="9190" width="11" style="5" customWidth="1"/>
    <col min="9191" max="9192" width="7.28515625" style="5" customWidth="1"/>
    <col min="9193" max="9193" width="10" style="5" customWidth="1"/>
    <col min="9194" max="9198" width="7.28515625" style="5" customWidth="1"/>
    <col min="9199" max="9199" width="8" style="5" customWidth="1"/>
    <col min="9200" max="9206" width="7.28515625" style="5" customWidth="1"/>
    <col min="9207" max="9207" width="7.7109375" style="5" customWidth="1"/>
    <col min="9208" max="9238" width="7.28515625" style="5" customWidth="1"/>
    <col min="9239" max="9239" width="12.85546875" style="5" customWidth="1"/>
    <col min="9240" max="9442" width="9.140625" style="5"/>
    <col min="9443" max="9443" width="40" style="5" customWidth="1"/>
    <col min="9444" max="9444" width="15.28515625" style="5" customWidth="1"/>
    <col min="9445" max="9445" width="9.5703125" style="5" customWidth="1"/>
    <col min="9446" max="9446" width="11" style="5" customWidth="1"/>
    <col min="9447" max="9448" width="7.28515625" style="5" customWidth="1"/>
    <col min="9449" max="9449" width="10" style="5" customWidth="1"/>
    <col min="9450" max="9454" width="7.28515625" style="5" customWidth="1"/>
    <col min="9455" max="9455" width="8" style="5" customWidth="1"/>
    <col min="9456" max="9462" width="7.28515625" style="5" customWidth="1"/>
    <col min="9463" max="9463" width="7.7109375" style="5" customWidth="1"/>
    <col min="9464" max="9494" width="7.28515625" style="5" customWidth="1"/>
    <col min="9495" max="9495" width="12.85546875" style="5" customWidth="1"/>
    <col min="9496" max="9698" width="9.140625" style="5"/>
    <col min="9699" max="9699" width="40" style="5" customWidth="1"/>
    <col min="9700" max="9700" width="15.28515625" style="5" customWidth="1"/>
    <col min="9701" max="9701" width="9.5703125" style="5" customWidth="1"/>
    <col min="9702" max="9702" width="11" style="5" customWidth="1"/>
    <col min="9703" max="9704" width="7.28515625" style="5" customWidth="1"/>
    <col min="9705" max="9705" width="10" style="5" customWidth="1"/>
    <col min="9706" max="9710" width="7.28515625" style="5" customWidth="1"/>
    <col min="9711" max="9711" width="8" style="5" customWidth="1"/>
    <col min="9712" max="9718" width="7.28515625" style="5" customWidth="1"/>
    <col min="9719" max="9719" width="7.7109375" style="5" customWidth="1"/>
    <col min="9720" max="9750" width="7.28515625" style="5" customWidth="1"/>
    <col min="9751" max="9751" width="12.85546875" style="5" customWidth="1"/>
    <col min="9752" max="9954" width="9.140625" style="5"/>
    <col min="9955" max="9955" width="40" style="5" customWidth="1"/>
    <col min="9956" max="9956" width="15.28515625" style="5" customWidth="1"/>
    <col min="9957" max="9957" width="9.5703125" style="5" customWidth="1"/>
    <col min="9958" max="9958" width="11" style="5" customWidth="1"/>
    <col min="9959" max="9960" width="7.28515625" style="5" customWidth="1"/>
    <col min="9961" max="9961" width="10" style="5" customWidth="1"/>
    <col min="9962" max="9966" width="7.28515625" style="5" customWidth="1"/>
    <col min="9967" max="9967" width="8" style="5" customWidth="1"/>
    <col min="9968" max="9974" width="7.28515625" style="5" customWidth="1"/>
    <col min="9975" max="9975" width="7.7109375" style="5" customWidth="1"/>
    <col min="9976" max="10006" width="7.28515625" style="5" customWidth="1"/>
    <col min="10007" max="10007" width="12.85546875" style="5" customWidth="1"/>
    <col min="10008" max="10210" width="9.140625" style="5"/>
    <col min="10211" max="10211" width="40" style="5" customWidth="1"/>
    <col min="10212" max="10212" width="15.28515625" style="5" customWidth="1"/>
    <col min="10213" max="10213" width="9.5703125" style="5" customWidth="1"/>
    <col min="10214" max="10214" width="11" style="5" customWidth="1"/>
    <col min="10215" max="10216" width="7.28515625" style="5" customWidth="1"/>
    <col min="10217" max="10217" width="10" style="5" customWidth="1"/>
    <col min="10218" max="10222" width="7.28515625" style="5" customWidth="1"/>
    <col min="10223" max="10223" width="8" style="5" customWidth="1"/>
    <col min="10224" max="10230" width="7.28515625" style="5" customWidth="1"/>
    <col min="10231" max="10231" width="7.7109375" style="5" customWidth="1"/>
    <col min="10232" max="10262" width="7.28515625" style="5" customWidth="1"/>
    <col min="10263" max="10263" width="12.85546875" style="5" customWidth="1"/>
    <col min="10264" max="10466" width="9.140625" style="5"/>
    <col min="10467" max="10467" width="40" style="5" customWidth="1"/>
    <col min="10468" max="10468" width="15.28515625" style="5" customWidth="1"/>
    <col min="10469" max="10469" width="9.5703125" style="5" customWidth="1"/>
    <col min="10470" max="10470" width="11" style="5" customWidth="1"/>
    <col min="10471" max="10472" width="7.28515625" style="5" customWidth="1"/>
    <col min="10473" max="10473" width="10" style="5" customWidth="1"/>
    <col min="10474" max="10478" width="7.28515625" style="5" customWidth="1"/>
    <col min="10479" max="10479" width="8" style="5" customWidth="1"/>
    <col min="10480" max="10486" width="7.28515625" style="5" customWidth="1"/>
    <col min="10487" max="10487" width="7.7109375" style="5" customWidth="1"/>
    <col min="10488" max="10518" width="7.28515625" style="5" customWidth="1"/>
    <col min="10519" max="10519" width="12.85546875" style="5" customWidth="1"/>
    <col min="10520" max="10722" width="9.140625" style="5"/>
    <col min="10723" max="10723" width="40" style="5" customWidth="1"/>
    <col min="10724" max="10724" width="15.28515625" style="5" customWidth="1"/>
    <col min="10725" max="10725" width="9.5703125" style="5" customWidth="1"/>
    <col min="10726" max="10726" width="11" style="5" customWidth="1"/>
    <col min="10727" max="10728" width="7.28515625" style="5" customWidth="1"/>
    <col min="10729" max="10729" width="10" style="5" customWidth="1"/>
    <col min="10730" max="10734" width="7.28515625" style="5" customWidth="1"/>
    <col min="10735" max="10735" width="8" style="5" customWidth="1"/>
    <col min="10736" max="10742" width="7.28515625" style="5" customWidth="1"/>
    <col min="10743" max="10743" width="7.7109375" style="5" customWidth="1"/>
    <col min="10744" max="10774" width="7.28515625" style="5" customWidth="1"/>
    <col min="10775" max="10775" width="12.85546875" style="5" customWidth="1"/>
    <col min="10776" max="10978" width="9.140625" style="5"/>
    <col min="10979" max="10979" width="40" style="5" customWidth="1"/>
    <col min="10980" max="10980" width="15.28515625" style="5" customWidth="1"/>
    <col min="10981" max="10981" width="9.5703125" style="5" customWidth="1"/>
    <col min="10982" max="10982" width="11" style="5" customWidth="1"/>
    <col min="10983" max="10984" width="7.28515625" style="5" customWidth="1"/>
    <col min="10985" max="10985" width="10" style="5" customWidth="1"/>
    <col min="10986" max="10990" width="7.28515625" style="5" customWidth="1"/>
    <col min="10991" max="10991" width="8" style="5" customWidth="1"/>
    <col min="10992" max="10998" width="7.28515625" style="5" customWidth="1"/>
    <col min="10999" max="10999" width="7.7109375" style="5" customWidth="1"/>
    <col min="11000" max="11030" width="7.28515625" style="5" customWidth="1"/>
    <col min="11031" max="11031" width="12.85546875" style="5" customWidth="1"/>
    <col min="11032" max="11234" width="9.140625" style="5"/>
    <col min="11235" max="11235" width="40" style="5" customWidth="1"/>
    <col min="11236" max="11236" width="15.28515625" style="5" customWidth="1"/>
    <col min="11237" max="11237" width="9.5703125" style="5" customWidth="1"/>
    <col min="11238" max="11238" width="11" style="5" customWidth="1"/>
    <col min="11239" max="11240" width="7.28515625" style="5" customWidth="1"/>
    <col min="11241" max="11241" width="10" style="5" customWidth="1"/>
    <col min="11242" max="11246" width="7.28515625" style="5" customWidth="1"/>
    <col min="11247" max="11247" width="8" style="5" customWidth="1"/>
    <col min="11248" max="11254" width="7.28515625" style="5" customWidth="1"/>
    <col min="11255" max="11255" width="7.7109375" style="5" customWidth="1"/>
    <col min="11256" max="11286" width="7.28515625" style="5" customWidth="1"/>
    <col min="11287" max="11287" width="12.85546875" style="5" customWidth="1"/>
    <col min="11288" max="11490" width="9.140625" style="5"/>
    <col min="11491" max="11491" width="40" style="5" customWidth="1"/>
    <col min="11492" max="11492" width="15.28515625" style="5" customWidth="1"/>
    <col min="11493" max="11493" width="9.5703125" style="5" customWidth="1"/>
    <col min="11494" max="11494" width="11" style="5" customWidth="1"/>
    <col min="11495" max="11496" width="7.28515625" style="5" customWidth="1"/>
    <col min="11497" max="11497" width="10" style="5" customWidth="1"/>
    <col min="11498" max="11502" width="7.28515625" style="5" customWidth="1"/>
    <col min="11503" max="11503" width="8" style="5" customWidth="1"/>
    <col min="11504" max="11510" width="7.28515625" style="5" customWidth="1"/>
    <col min="11511" max="11511" width="7.7109375" style="5" customWidth="1"/>
    <col min="11512" max="11542" width="7.28515625" style="5" customWidth="1"/>
    <col min="11543" max="11543" width="12.85546875" style="5" customWidth="1"/>
    <col min="11544" max="11746" width="9.140625" style="5"/>
    <col min="11747" max="11747" width="40" style="5" customWidth="1"/>
    <col min="11748" max="11748" width="15.28515625" style="5" customWidth="1"/>
    <col min="11749" max="11749" width="9.5703125" style="5" customWidth="1"/>
    <col min="11750" max="11750" width="11" style="5" customWidth="1"/>
    <col min="11751" max="11752" width="7.28515625" style="5" customWidth="1"/>
    <col min="11753" max="11753" width="10" style="5" customWidth="1"/>
    <col min="11754" max="11758" width="7.28515625" style="5" customWidth="1"/>
    <col min="11759" max="11759" width="8" style="5" customWidth="1"/>
    <col min="11760" max="11766" width="7.28515625" style="5" customWidth="1"/>
    <col min="11767" max="11767" width="7.7109375" style="5" customWidth="1"/>
    <col min="11768" max="11798" width="7.28515625" style="5" customWidth="1"/>
    <col min="11799" max="11799" width="12.85546875" style="5" customWidth="1"/>
    <col min="11800" max="12002" width="9.140625" style="5"/>
    <col min="12003" max="12003" width="40" style="5" customWidth="1"/>
    <col min="12004" max="12004" width="15.28515625" style="5" customWidth="1"/>
    <col min="12005" max="12005" width="9.5703125" style="5" customWidth="1"/>
    <col min="12006" max="12006" width="11" style="5" customWidth="1"/>
    <col min="12007" max="12008" width="7.28515625" style="5" customWidth="1"/>
    <col min="12009" max="12009" width="10" style="5" customWidth="1"/>
    <col min="12010" max="12014" width="7.28515625" style="5" customWidth="1"/>
    <col min="12015" max="12015" width="8" style="5" customWidth="1"/>
    <col min="12016" max="12022" width="7.28515625" style="5" customWidth="1"/>
    <col min="12023" max="12023" width="7.7109375" style="5" customWidth="1"/>
    <col min="12024" max="12054" width="7.28515625" style="5" customWidth="1"/>
    <col min="12055" max="12055" width="12.85546875" style="5" customWidth="1"/>
    <col min="12056" max="12258" width="9.140625" style="5"/>
    <col min="12259" max="12259" width="40" style="5" customWidth="1"/>
    <col min="12260" max="12260" width="15.28515625" style="5" customWidth="1"/>
    <col min="12261" max="12261" width="9.5703125" style="5" customWidth="1"/>
    <col min="12262" max="12262" width="11" style="5" customWidth="1"/>
    <col min="12263" max="12264" width="7.28515625" style="5" customWidth="1"/>
    <col min="12265" max="12265" width="10" style="5" customWidth="1"/>
    <col min="12266" max="12270" width="7.28515625" style="5" customWidth="1"/>
    <col min="12271" max="12271" width="8" style="5" customWidth="1"/>
    <col min="12272" max="12278" width="7.28515625" style="5" customWidth="1"/>
    <col min="12279" max="12279" width="7.7109375" style="5" customWidth="1"/>
    <col min="12280" max="12310" width="7.28515625" style="5" customWidth="1"/>
    <col min="12311" max="12311" width="12.85546875" style="5" customWidth="1"/>
    <col min="12312" max="12514" width="9.140625" style="5"/>
    <col min="12515" max="12515" width="40" style="5" customWidth="1"/>
    <col min="12516" max="12516" width="15.28515625" style="5" customWidth="1"/>
    <col min="12517" max="12517" width="9.5703125" style="5" customWidth="1"/>
    <col min="12518" max="12518" width="11" style="5" customWidth="1"/>
    <col min="12519" max="12520" width="7.28515625" style="5" customWidth="1"/>
    <col min="12521" max="12521" width="10" style="5" customWidth="1"/>
    <col min="12522" max="12526" width="7.28515625" style="5" customWidth="1"/>
    <col min="12527" max="12527" width="8" style="5" customWidth="1"/>
    <col min="12528" max="12534" width="7.28515625" style="5" customWidth="1"/>
    <col min="12535" max="12535" width="7.7109375" style="5" customWidth="1"/>
    <col min="12536" max="12566" width="7.28515625" style="5" customWidth="1"/>
    <col min="12567" max="12567" width="12.85546875" style="5" customWidth="1"/>
    <col min="12568" max="12770" width="9.140625" style="5"/>
    <col min="12771" max="12771" width="40" style="5" customWidth="1"/>
    <col min="12772" max="12772" width="15.28515625" style="5" customWidth="1"/>
    <col min="12773" max="12773" width="9.5703125" style="5" customWidth="1"/>
    <col min="12774" max="12774" width="11" style="5" customWidth="1"/>
    <col min="12775" max="12776" width="7.28515625" style="5" customWidth="1"/>
    <col min="12777" max="12777" width="10" style="5" customWidth="1"/>
    <col min="12778" max="12782" width="7.28515625" style="5" customWidth="1"/>
    <col min="12783" max="12783" width="8" style="5" customWidth="1"/>
    <col min="12784" max="12790" width="7.28515625" style="5" customWidth="1"/>
    <col min="12791" max="12791" width="7.7109375" style="5" customWidth="1"/>
    <col min="12792" max="12822" width="7.28515625" style="5" customWidth="1"/>
    <col min="12823" max="12823" width="12.85546875" style="5" customWidth="1"/>
    <col min="12824" max="13026" width="9.140625" style="5"/>
    <col min="13027" max="13027" width="40" style="5" customWidth="1"/>
    <col min="13028" max="13028" width="15.28515625" style="5" customWidth="1"/>
    <col min="13029" max="13029" width="9.5703125" style="5" customWidth="1"/>
    <col min="13030" max="13030" width="11" style="5" customWidth="1"/>
    <col min="13031" max="13032" width="7.28515625" style="5" customWidth="1"/>
    <col min="13033" max="13033" width="10" style="5" customWidth="1"/>
    <col min="13034" max="13038" width="7.28515625" style="5" customWidth="1"/>
    <col min="13039" max="13039" width="8" style="5" customWidth="1"/>
    <col min="13040" max="13046" width="7.28515625" style="5" customWidth="1"/>
    <col min="13047" max="13047" width="7.7109375" style="5" customWidth="1"/>
    <col min="13048" max="13078" width="7.28515625" style="5" customWidth="1"/>
    <col min="13079" max="13079" width="12.85546875" style="5" customWidth="1"/>
    <col min="13080" max="13282" width="9.140625" style="5"/>
    <col min="13283" max="13283" width="40" style="5" customWidth="1"/>
    <col min="13284" max="13284" width="15.28515625" style="5" customWidth="1"/>
    <col min="13285" max="13285" width="9.5703125" style="5" customWidth="1"/>
    <col min="13286" max="13286" width="11" style="5" customWidth="1"/>
    <col min="13287" max="13288" width="7.28515625" style="5" customWidth="1"/>
    <col min="13289" max="13289" width="10" style="5" customWidth="1"/>
    <col min="13290" max="13294" width="7.28515625" style="5" customWidth="1"/>
    <col min="13295" max="13295" width="8" style="5" customWidth="1"/>
    <col min="13296" max="13302" width="7.28515625" style="5" customWidth="1"/>
    <col min="13303" max="13303" width="7.7109375" style="5" customWidth="1"/>
    <col min="13304" max="13334" width="7.28515625" style="5" customWidth="1"/>
    <col min="13335" max="13335" width="12.85546875" style="5" customWidth="1"/>
    <col min="13336" max="13538" width="9.140625" style="5"/>
    <col min="13539" max="13539" width="40" style="5" customWidth="1"/>
    <col min="13540" max="13540" width="15.28515625" style="5" customWidth="1"/>
    <col min="13541" max="13541" width="9.5703125" style="5" customWidth="1"/>
    <col min="13542" max="13542" width="11" style="5" customWidth="1"/>
    <col min="13543" max="13544" width="7.28515625" style="5" customWidth="1"/>
    <col min="13545" max="13545" width="10" style="5" customWidth="1"/>
    <col min="13546" max="13550" width="7.28515625" style="5" customWidth="1"/>
    <col min="13551" max="13551" width="8" style="5" customWidth="1"/>
    <col min="13552" max="13558" width="7.28515625" style="5" customWidth="1"/>
    <col min="13559" max="13559" width="7.7109375" style="5" customWidth="1"/>
    <col min="13560" max="13590" width="7.28515625" style="5" customWidth="1"/>
    <col min="13591" max="13591" width="12.85546875" style="5" customWidth="1"/>
    <col min="13592" max="13794" width="9.140625" style="5"/>
    <col min="13795" max="13795" width="40" style="5" customWidth="1"/>
    <col min="13796" max="13796" width="15.28515625" style="5" customWidth="1"/>
    <col min="13797" max="13797" width="9.5703125" style="5" customWidth="1"/>
    <col min="13798" max="13798" width="11" style="5" customWidth="1"/>
    <col min="13799" max="13800" width="7.28515625" style="5" customWidth="1"/>
    <col min="13801" max="13801" width="10" style="5" customWidth="1"/>
    <col min="13802" max="13806" width="7.28515625" style="5" customWidth="1"/>
    <col min="13807" max="13807" width="8" style="5" customWidth="1"/>
    <col min="13808" max="13814" width="7.28515625" style="5" customWidth="1"/>
    <col min="13815" max="13815" width="7.7109375" style="5" customWidth="1"/>
    <col min="13816" max="13846" width="7.28515625" style="5" customWidth="1"/>
    <col min="13847" max="13847" width="12.85546875" style="5" customWidth="1"/>
    <col min="13848" max="14050" width="9.140625" style="5"/>
    <col min="14051" max="14051" width="40" style="5" customWidth="1"/>
    <col min="14052" max="14052" width="15.28515625" style="5" customWidth="1"/>
    <col min="14053" max="14053" width="9.5703125" style="5" customWidth="1"/>
    <col min="14054" max="14054" width="11" style="5" customWidth="1"/>
    <col min="14055" max="14056" width="7.28515625" style="5" customWidth="1"/>
    <col min="14057" max="14057" width="10" style="5" customWidth="1"/>
    <col min="14058" max="14062" width="7.28515625" style="5" customWidth="1"/>
    <col min="14063" max="14063" width="8" style="5" customWidth="1"/>
    <col min="14064" max="14070" width="7.28515625" style="5" customWidth="1"/>
    <col min="14071" max="14071" width="7.7109375" style="5" customWidth="1"/>
    <col min="14072" max="14102" width="7.28515625" style="5" customWidth="1"/>
    <col min="14103" max="14103" width="12.85546875" style="5" customWidth="1"/>
    <col min="14104" max="14306" width="9.140625" style="5"/>
    <col min="14307" max="14307" width="40" style="5" customWidth="1"/>
    <col min="14308" max="14308" width="15.28515625" style="5" customWidth="1"/>
    <col min="14309" max="14309" width="9.5703125" style="5" customWidth="1"/>
    <col min="14310" max="14310" width="11" style="5" customWidth="1"/>
    <col min="14311" max="14312" width="7.28515625" style="5" customWidth="1"/>
    <col min="14313" max="14313" width="10" style="5" customWidth="1"/>
    <col min="14314" max="14318" width="7.28515625" style="5" customWidth="1"/>
    <col min="14319" max="14319" width="8" style="5" customWidth="1"/>
    <col min="14320" max="14326" width="7.28515625" style="5" customWidth="1"/>
    <col min="14327" max="14327" width="7.7109375" style="5" customWidth="1"/>
    <col min="14328" max="14358" width="7.28515625" style="5" customWidth="1"/>
    <col min="14359" max="14359" width="12.85546875" style="5" customWidth="1"/>
    <col min="14360" max="14562" width="9.140625" style="5"/>
    <col min="14563" max="14563" width="40" style="5" customWidth="1"/>
    <col min="14564" max="14564" width="15.28515625" style="5" customWidth="1"/>
    <col min="14565" max="14565" width="9.5703125" style="5" customWidth="1"/>
    <col min="14566" max="14566" width="11" style="5" customWidth="1"/>
    <col min="14567" max="14568" width="7.28515625" style="5" customWidth="1"/>
    <col min="14569" max="14569" width="10" style="5" customWidth="1"/>
    <col min="14570" max="14574" width="7.28515625" style="5" customWidth="1"/>
    <col min="14575" max="14575" width="8" style="5" customWidth="1"/>
    <col min="14576" max="14582" width="7.28515625" style="5" customWidth="1"/>
    <col min="14583" max="14583" width="7.7109375" style="5" customWidth="1"/>
    <col min="14584" max="14614" width="7.28515625" style="5" customWidth="1"/>
    <col min="14615" max="14615" width="12.85546875" style="5" customWidth="1"/>
    <col min="14616" max="14818" width="9.140625" style="5"/>
    <col min="14819" max="14819" width="40" style="5" customWidth="1"/>
    <col min="14820" max="14820" width="15.28515625" style="5" customWidth="1"/>
    <col min="14821" max="14821" width="9.5703125" style="5" customWidth="1"/>
    <col min="14822" max="14822" width="11" style="5" customWidth="1"/>
    <col min="14823" max="14824" width="7.28515625" style="5" customWidth="1"/>
    <col min="14825" max="14825" width="10" style="5" customWidth="1"/>
    <col min="14826" max="14830" width="7.28515625" style="5" customWidth="1"/>
    <col min="14831" max="14831" width="8" style="5" customWidth="1"/>
    <col min="14832" max="14838" width="7.28515625" style="5" customWidth="1"/>
    <col min="14839" max="14839" width="7.7109375" style="5" customWidth="1"/>
    <col min="14840" max="14870" width="7.28515625" style="5" customWidth="1"/>
    <col min="14871" max="14871" width="12.85546875" style="5" customWidth="1"/>
    <col min="14872" max="15074" width="9.140625" style="5"/>
    <col min="15075" max="15075" width="40" style="5" customWidth="1"/>
    <col min="15076" max="15076" width="15.28515625" style="5" customWidth="1"/>
    <col min="15077" max="15077" width="9.5703125" style="5" customWidth="1"/>
    <col min="15078" max="15078" width="11" style="5" customWidth="1"/>
    <col min="15079" max="15080" width="7.28515625" style="5" customWidth="1"/>
    <col min="15081" max="15081" width="10" style="5" customWidth="1"/>
    <col min="15082" max="15086" width="7.28515625" style="5" customWidth="1"/>
    <col min="15087" max="15087" width="8" style="5" customWidth="1"/>
    <col min="15088" max="15094" width="7.28515625" style="5" customWidth="1"/>
    <col min="15095" max="15095" width="7.7109375" style="5" customWidth="1"/>
    <col min="15096" max="15126" width="7.28515625" style="5" customWidth="1"/>
    <col min="15127" max="15127" width="12.85546875" style="5" customWidth="1"/>
    <col min="15128" max="15330" width="9.140625" style="5"/>
    <col min="15331" max="15331" width="40" style="5" customWidth="1"/>
    <col min="15332" max="15332" width="15.28515625" style="5" customWidth="1"/>
    <col min="15333" max="15333" width="9.5703125" style="5" customWidth="1"/>
    <col min="15334" max="15334" width="11" style="5" customWidth="1"/>
    <col min="15335" max="15336" width="7.28515625" style="5" customWidth="1"/>
    <col min="15337" max="15337" width="10" style="5" customWidth="1"/>
    <col min="15338" max="15342" width="7.28515625" style="5" customWidth="1"/>
    <col min="15343" max="15343" width="8" style="5" customWidth="1"/>
    <col min="15344" max="15350" width="7.28515625" style="5" customWidth="1"/>
    <col min="15351" max="15351" width="7.7109375" style="5" customWidth="1"/>
    <col min="15352" max="15382" width="7.28515625" style="5" customWidth="1"/>
    <col min="15383" max="15383" width="12.85546875" style="5" customWidth="1"/>
    <col min="15384" max="15586" width="9.140625" style="5"/>
    <col min="15587" max="15587" width="40" style="5" customWidth="1"/>
    <col min="15588" max="15588" width="15.28515625" style="5" customWidth="1"/>
    <col min="15589" max="15589" width="9.5703125" style="5" customWidth="1"/>
    <col min="15590" max="15590" width="11" style="5" customWidth="1"/>
    <col min="15591" max="15592" width="7.28515625" style="5" customWidth="1"/>
    <col min="15593" max="15593" width="10" style="5" customWidth="1"/>
    <col min="15594" max="15598" width="7.28515625" style="5" customWidth="1"/>
    <col min="15599" max="15599" width="8" style="5" customWidth="1"/>
    <col min="15600" max="15606" width="7.28515625" style="5" customWidth="1"/>
    <col min="15607" max="15607" width="7.7109375" style="5" customWidth="1"/>
    <col min="15608" max="15638" width="7.28515625" style="5" customWidth="1"/>
    <col min="15639" max="15639" width="12.85546875" style="5" customWidth="1"/>
    <col min="15640" max="15842" width="9.140625" style="5"/>
    <col min="15843" max="15843" width="40" style="5" customWidth="1"/>
    <col min="15844" max="15844" width="15.28515625" style="5" customWidth="1"/>
    <col min="15845" max="15845" width="9.5703125" style="5" customWidth="1"/>
    <col min="15846" max="15846" width="11" style="5" customWidth="1"/>
    <col min="15847" max="15848" width="7.28515625" style="5" customWidth="1"/>
    <col min="15849" max="15849" width="10" style="5" customWidth="1"/>
    <col min="15850" max="15854" width="7.28515625" style="5" customWidth="1"/>
    <col min="15855" max="15855" width="8" style="5" customWidth="1"/>
    <col min="15856" max="15862" width="7.28515625" style="5" customWidth="1"/>
    <col min="15863" max="15863" width="7.7109375" style="5" customWidth="1"/>
    <col min="15864" max="15894" width="7.28515625" style="5" customWidth="1"/>
    <col min="15895" max="15895" width="12.85546875" style="5" customWidth="1"/>
    <col min="15896" max="16098" width="9.140625" style="5"/>
    <col min="16099" max="16099" width="40" style="5" customWidth="1"/>
    <col min="16100" max="16100" width="15.28515625" style="5" customWidth="1"/>
    <col min="16101" max="16101" width="9.5703125" style="5" customWidth="1"/>
    <col min="16102" max="16102" width="11" style="5" customWidth="1"/>
    <col min="16103" max="16104" width="7.28515625" style="5" customWidth="1"/>
    <col min="16105" max="16105" width="10" style="5" customWidth="1"/>
    <col min="16106" max="16110" width="7.28515625" style="5" customWidth="1"/>
    <col min="16111" max="16111" width="8" style="5" customWidth="1"/>
    <col min="16112" max="16118" width="7.28515625" style="5" customWidth="1"/>
    <col min="16119" max="16119" width="7.7109375" style="5" customWidth="1"/>
    <col min="16120" max="16150" width="7.28515625" style="5" customWidth="1"/>
    <col min="16151" max="16151" width="12.85546875" style="5" customWidth="1"/>
    <col min="16152" max="16384" width="9.140625" style="5"/>
  </cols>
  <sheetData>
    <row r="1" spans="1:53" ht="18" x14ac:dyDescent="0.25">
      <c r="C1" s="42"/>
      <c r="D1" s="42"/>
      <c r="E1" s="42" t="s">
        <v>51</v>
      </c>
      <c r="F1" s="42"/>
      <c r="G1" s="42"/>
      <c r="H1" s="42"/>
      <c r="I1" s="42"/>
      <c r="J1" s="42"/>
      <c r="K1" s="42"/>
      <c r="L1" s="42"/>
      <c r="M1" s="42"/>
      <c r="N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  <c r="AD1" s="42"/>
      <c r="AE1" s="42"/>
      <c r="AF1" s="42"/>
      <c r="AG1" s="42"/>
      <c r="AH1" s="42"/>
      <c r="AI1" s="42"/>
      <c r="AJ1" s="42"/>
      <c r="AK1" s="42"/>
      <c r="AL1" s="42"/>
      <c r="AM1" s="42"/>
      <c r="AN1" s="42"/>
      <c r="AO1" s="42"/>
      <c r="AP1" s="42"/>
      <c r="AQ1" s="42"/>
      <c r="AR1" s="42"/>
      <c r="AS1" s="42"/>
      <c r="AT1" s="42"/>
      <c r="AU1" s="42"/>
      <c r="AV1" s="42"/>
      <c r="AW1" s="42"/>
      <c r="AX1" s="42"/>
      <c r="AY1" s="42"/>
      <c r="AZ1" s="42"/>
      <c r="BA1" s="42"/>
    </row>
    <row r="2" spans="1:53" ht="21" customHeight="1" thickBot="1" x14ac:dyDescent="0.3">
      <c r="A2" s="7"/>
      <c r="B2" s="8"/>
      <c r="C2" s="8"/>
      <c r="D2" s="8"/>
      <c r="E2" s="7"/>
      <c r="F2" s="8"/>
      <c r="G2" s="8"/>
      <c r="H2" s="8"/>
      <c r="I2" s="8"/>
      <c r="J2" s="8"/>
      <c r="L2" s="8" t="str">
        <f>'Мощность ТН ВНК_РН-Эн.'!A4</f>
        <v>АО "Томскнефть" ВНК</v>
      </c>
      <c r="M2" s="8"/>
      <c r="N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3"/>
    </row>
    <row r="3" spans="1:53" ht="19.5" customHeight="1" thickBot="1" x14ac:dyDescent="0.25">
      <c r="A3" s="83" t="s">
        <v>2</v>
      </c>
      <c r="B3" s="84" t="s">
        <v>3</v>
      </c>
      <c r="C3" s="73" t="s">
        <v>4</v>
      </c>
      <c r="D3" s="74" t="s">
        <v>5</v>
      </c>
      <c r="E3" s="86" t="s">
        <v>52</v>
      </c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87" t="s">
        <v>6</v>
      </c>
    </row>
    <row r="4" spans="1:53" ht="19.5" customHeight="1" thickBot="1" x14ac:dyDescent="0.25">
      <c r="A4" s="83"/>
      <c r="B4" s="84"/>
      <c r="C4" s="73"/>
      <c r="D4" s="74"/>
      <c r="E4" s="88" t="s">
        <v>53</v>
      </c>
      <c r="F4" s="81"/>
      <c r="G4" s="81" t="s">
        <v>54</v>
      </c>
      <c r="H4" s="81"/>
      <c r="I4" s="81" t="s">
        <v>55</v>
      </c>
      <c r="J4" s="81"/>
      <c r="K4" s="81" t="s">
        <v>56</v>
      </c>
      <c r="L4" s="81"/>
      <c r="M4" s="81" t="s">
        <v>57</v>
      </c>
      <c r="N4" s="81"/>
      <c r="O4" s="81" t="s">
        <v>58</v>
      </c>
      <c r="P4" s="81"/>
      <c r="Q4" s="81" t="s">
        <v>59</v>
      </c>
      <c r="R4" s="81"/>
      <c r="S4" s="81" t="s">
        <v>60</v>
      </c>
      <c r="T4" s="81"/>
      <c r="U4" s="81" t="s">
        <v>61</v>
      </c>
      <c r="V4" s="81"/>
      <c r="W4" s="81" t="s">
        <v>62</v>
      </c>
      <c r="X4" s="81"/>
      <c r="Y4" s="81" t="s">
        <v>63</v>
      </c>
      <c r="Z4" s="81"/>
      <c r="AA4" s="81" t="s">
        <v>64</v>
      </c>
      <c r="AB4" s="81"/>
      <c r="AC4" s="81" t="s">
        <v>65</v>
      </c>
      <c r="AD4" s="81"/>
      <c r="AE4" s="81" t="s">
        <v>66</v>
      </c>
      <c r="AF4" s="81"/>
      <c r="AG4" s="81" t="s">
        <v>67</v>
      </c>
      <c r="AH4" s="81"/>
      <c r="AI4" s="81" t="s">
        <v>68</v>
      </c>
      <c r="AJ4" s="81"/>
      <c r="AK4" s="81" t="s">
        <v>69</v>
      </c>
      <c r="AL4" s="81"/>
      <c r="AM4" s="81" t="s">
        <v>70</v>
      </c>
      <c r="AN4" s="81"/>
      <c r="AO4" s="81" t="s">
        <v>71</v>
      </c>
      <c r="AP4" s="81"/>
      <c r="AQ4" s="81" t="s">
        <v>72</v>
      </c>
      <c r="AR4" s="81"/>
      <c r="AS4" s="81" t="s">
        <v>73</v>
      </c>
      <c r="AT4" s="81"/>
      <c r="AU4" s="81" t="s">
        <v>74</v>
      </c>
      <c r="AV4" s="81"/>
      <c r="AW4" s="81" t="s">
        <v>75</v>
      </c>
      <c r="AX4" s="81"/>
      <c r="AY4" s="81" t="s">
        <v>76</v>
      </c>
      <c r="AZ4" s="82"/>
      <c r="BA4" s="87"/>
    </row>
    <row r="5" spans="1:53" ht="19.5" customHeight="1" thickBot="1" x14ac:dyDescent="0.25">
      <c r="A5" s="83"/>
      <c r="B5" s="85"/>
      <c r="C5" s="73"/>
      <c r="D5" s="74"/>
      <c r="E5" s="44" t="s">
        <v>77</v>
      </c>
      <c r="F5" s="11" t="s">
        <v>78</v>
      </c>
      <c r="G5" s="11" t="s">
        <v>77</v>
      </c>
      <c r="H5" s="11" t="s">
        <v>78</v>
      </c>
      <c r="I5" s="11" t="s">
        <v>77</v>
      </c>
      <c r="J5" s="11" t="s">
        <v>78</v>
      </c>
      <c r="K5" s="11" t="s">
        <v>77</v>
      </c>
      <c r="L5" s="11" t="s">
        <v>78</v>
      </c>
      <c r="M5" s="11" t="s">
        <v>77</v>
      </c>
      <c r="N5" s="11" t="s">
        <v>78</v>
      </c>
      <c r="O5" s="11" t="s">
        <v>77</v>
      </c>
      <c r="P5" s="11" t="s">
        <v>78</v>
      </c>
      <c r="Q5" s="11" t="s">
        <v>77</v>
      </c>
      <c r="R5" s="11" t="s">
        <v>78</v>
      </c>
      <c r="S5" s="11" t="s">
        <v>77</v>
      </c>
      <c r="T5" s="11" t="s">
        <v>78</v>
      </c>
      <c r="U5" s="11" t="s">
        <v>77</v>
      </c>
      <c r="V5" s="11" t="s">
        <v>78</v>
      </c>
      <c r="W5" s="11" t="s">
        <v>77</v>
      </c>
      <c r="X5" s="11" t="s">
        <v>78</v>
      </c>
      <c r="Y5" s="11" t="s">
        <v>77</v>
      </c>
      <c r="Z5" s="11" t="s">
        <v>78</v>
      </c>
      <c r="AA5" s="11" t="s">
        <v>77</v>
      </c>
      <c r="AB5" s="11" t="s">
        <v>78</v>
      </c>
      <c r="AC5" s="11" t="s">
        <v>77</v>
      </c>
      <c r="AD5" s="11" t="s">
        <v>78</v>
      </c>
      <c r="AE5" s="11" t="s">
        <v>77</v>
      </c>
      <c r="AF5" s="11" t="s">
        <v>78</v>
      </c>
      <c r="AG5" s="11" t="s">
        <v>77</v>
      </c>
      <c r="AH5" s="11" t="s">
        <v>78</v>
      </c>
      <c r="AI5" s="11" t="s">
        <v>77</v>
      </c>
      <c r="AJ5" s="11" t="s">
        <v>78</v>
      </c>
      <c r="AK5" s="11" t="s">
        <v>77</v>
      </c>
      <c r="AL5" s="11" t="s">
        <v>78</v>
      </c>
      <c r="AM5" s="11" t="s">
        <v>77</v>
      </c>
      <c r="AN5" s="11" t="s">
        <v>78</v>
      </c>
      <c r="AO5" s="11" t="s">
        <v>77</v>
      </c>
      <c r="AP5" s="11" t="s">
        <v>78</v>
      </c>
      <c r="AQ5" s="11" t="s">
        <v>77</v>
      </c>
      <c r="AR5" s="11" t="s">
        <v>78</v>
      </c>
      <c r="AS5" s="11" t="s">
        <v>77</v>
      </c>
      <c r="AT5" s="11" t="s">
        <v>78</v>
      </c>
      <c r="AU5" s="11" t="s">
        <v>77</v>
      </c>
      <c r="AV5" s="11" t="s">
        <v>78</v>
      </c>
      <c r="AW5" s="11" t="s">
        <v>77</v>
      </c>
      <c r="AX5" s="11" t="s">
        <v>78</v>
      </c>
      <c r="AY5" s="11" t="s">
        <v>77</v>
      </c>
      <c r="AZ5" s="12" t="s">
        <v>78</v>
      </c>
      <c r="BA5" s="87"/>
    </row>
    <row r="6" spans="1:53" ht="13.5" customHeight="1" thickBot="1" x14ac:dyDescent="0.25">
      <c r="A6" s="45" t="s">
        <v>83</v>
      </c>
      <c r="B6" s="46"/>
      <c r="C6" s="47"/>
      <c r="D6" s="47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5"/>
      <c r="W6" s="55"/>
      <c r="X6" s="55"/>
      <c r="Y6" s="55"/>
      <c r="Z6" s="55"/>
      <c r="AA6" s="55"/>
      <c r="AB6" s="55"/>
      <c r="AC6" s="55"/>
      <c r="AD6" s="55"/>
      <c r="AE6" s="55"/>
      <c r="AF6" s="55"/>
      <c r="AG6" s="55"/>
      <c r="AH6" s="55"/>
      <c r="AI6" s="55"/>
      <c r="AJ6" s="55"/>
      <c r="AK6" s="55"/>
      <c r="AL6" s="55"/>
      <c r="AM6" s="55"/>
      <c r="AN6" s="55"/>
      <c r="AO6" s="55"/>
      <c r="AP6" s="55"/>
      <c r="AQ6" s="55"/>
      <c r="AR6" s="55"/>
      <c r="AS6" s="55"/>
      <c r="AT6" s="55"/>
      <c r="AU6" s="55"/>
      <c r="AV6" s="55"/>
      <c r="AW6" s="55"/>
      <c r="AX6" s="55"/>
      <c r="AY6" s="55"/>
      <c r="AZ6" s="48"/>
      <c r="BA6" s="49"/>
    </row>
    <row r="7" spans="1:53" ht="18.75" customHeight="1" outlineLevel="1" x14ac:dyDescent="0.2">
      <c r="A7" s="77" t="s">
        <v>43</v>
      </c>
      <c r="B7" s="78" t="s">
        <v>44</v>
      </c>
      <c r="C7" s="17" t="s">
        <v>79</v>
      </c>
      <c r="D7" s="56" t="s">
        <v>80</v>
      </c>
      <c r="E7" s="50">
        <f>IF('[1]ПС Савкинская'!AG6=0,"-",'[1]ПС Савкинская'!AG6/1000)</f>
        <v>2.794</v>
      </c>
      <c r="F7" s="51" t="str">
        <f>IF('[1]ПС Савкинская'!AH6=0,"-",'[1]ПС Савкинская'!AH6/1000)</f>
        <v>-</v>
      </c>
      <c r="G7" s="51">
        <f>IF('[1]ПС Савкинская'!AI6=0,"-",'[1]ПС Савкинская'!AI6/1000)</f>
        <v>2.802</v>
      </c>
      <c r="H7" s="51" t="str">
        <f>IF('[1]ПС Савкинская'!AJ6=0,"-",'[1]ПС Савкинская'!AJ6/1000)</f>
        <v>-</v>
      </c>
      <c r="I7" s="51">
        <f>IF('[1]ПС Савкинская'!AK6=0,"-",'[1]ПС Савкинская'!AK6/1000)</f>
        <v>2.8050000000000002</v>
      </c>
      <c r="J7" s="51" t="str">
        <f>IF('[1]ПС Савкинская'!AL6=0,"-",'[1]ПС Савкинская'!AL6/1000)</f>
        <v>-</v>
      </c>
      <c r="K7" s="51">
        <f>IF('[1]ПС Савкинская'!AM6=0,"-",'[1]ПС Савкинская'!AM6/1000)</f>
        <v>2.8069999999999999</v>
      </c>
      <c r="L7" s="51" t="str">
        <f>IF('[1]ПС Савкинская'!AN6=0,"-",'[1]ПС Савкинская'!AN6/1000)</f>
        <v>-</v>
      </c>
      <c r="M7" s="51">
        <f>IF('[1]ПС Савкинская'!AO6=0,"-",'[1]ПС Савкинская'!AO6/1000)</f>
        <v>2.7909999999999999</v>
      </c>
      <c r="N7" s="51" t="str">
        <f>IF('[1]ПС Савкинская'!AP6=0,"-",'[1]ПС Савкинская'!AP6/1000)</f>
        <v>-</v>
      </c>
      <c r="O7" s="51">
        <f>IF('[1]ПС Савкинская'!AQ6=0,"-",'[1]ПС Савкинская'!AQ6/1000)</f>
        <v>2.8079999999999998</v>
      </c>
      <c r="P7" s="51" t="str">
        <f>IF('[1]ПС Савкинская'!AR6=0,"-",'[1]ПС Савкинская'!AR6/1000)</f>
        <v>-</v>
      </c>
      <c r="Q7" s="51">
        <f>IF('[1]ПС Савкинская'!AS6=0,"-",'[1]ПС Савкинская'!AS6/1000)</f>
        <v>2.8079999999999998</v>
      </c>
      <c r="R7" s="51" t="str">
        <f>IF('[1]ПС Савкинская'!AT6=0,"-",'[1]ПС Савкинская'!AT6/1000)</f>
        <v>-</v>
      </c>
      <c r="S7" s="51">
        <f>IF('[1]ПС Савкинская'!AU6=0,"-",'[1]ПС Савкинская'!AU6/1000)</f>
        <v>2.8140000000000001</v>
      </c>
      <c r="T7" s="51" t="str">
        <f>IF('[1]ПС Савкинская'!AV6=0,"-",'[1]ПС Савкинская'!AV6/1000)</f>
        <v>-</v>
      </c>
      <c r="U7" s="51">
        <f>IF('[1]ПС Савкинская'!AW6=0,"-",'[1]ПС Савкинская'!AW6/1000)</f>
        <v>2.81</v>
      </c>
      <c r="V7" s="51" t="str">
        <f>IF('[1]ПС Савкинская'!AX6=0,"-",'[1]ПС Савкинская'!AX6/1000)</f>
        <v>-</v>
      </c>
      <c r="W7" s="51">
        <f>IF('[1]ПС Савкинская'!AY6=0,"-",'[1]ПС Савкинская'!AY6/1000)</f>
        <v>2.827</v>
      </c>
      <c r="X7" s="51" t="str">
        <f>IF('[1]ПС Савкинская'!AZ6=0,"-",'[1]ПС Савкинская'!AZ6/1000)</f>
        <v>-</v>
      </c>
      <c r="Y7" s="51">
        <f>IF('[1]ПС Савкинская'!BA6=0,"-",'[1]ПС Савкинская'!BA6/1000)</f>
        <v>2.8290000000000002</v>
      </c>
      <c r="Z7" s="51" t="str">
        <f>IF('[1]ПС Савкинская'!BB6=0,"-",'[1]ПС Савкинская'!BB6/1000)</f>
        <v>-</v>
      </c>
      <c r="AA7" s="51">
        <f>IF('[1]ПС Савкинская'!BC6=0,"-",'[1]ПС Савкинская'!BC6/1000)</f>
        <v>2.8879999999999999</v>
      </c>
      <c r="AB7" s="51" t="str">
        <f>IF('[1]ПС Савкинская'!BD6=0,"-",'[1]ПС Савкинская'!BD6/1000)</f>
        <v>-</v>
      </c>
      <c r="AC7" s="51">
        <f>IF('[1]ПС Савкинская'!BE6=0,"-",'[1]ПС Савкинская'!BE6/1000)</f>
        <v>2.8860000000000001</v>
      </c>
      <c r="AD7" s="51" t="str">
        <f>IF('[1]ПС Савкинская'!BF6=0,"-",'[1]ПС Савкинская'!BF6/1000)</f>
        <v>-</v>
      </c>
      <c r="AE7" s="51">
        <f>IF('[1]ПС Савкинская'!BG6=0,"-",'[1]ПС Савкинская'!BG6/1000)</f>
        <v>2.887</v>
      </c>
      <c r="AF7" s="51" t="str">
        <f>IF('[1]ПС Савкинская'!BH6=0,"-",'[1]ПС Савкинская'!BH6/1000)</f>
        <v>-</v>
      </c>
      <c r="AG7" s="51">
        <f>IF('[1]ПС Савкинская'!BI6=0,"-",'[1]ПС Савкинская'!BI6/1000)</f>
        <v>2.879</v>
      </c>
      <c r="AH7" s="51" t="str">
        <f>IF('[1]ПС Савкинская'!BJ6=0,"-",'[1]ПС Савкинская'!BJ6/1000)</f>
        <v>-</v>
      </c>
      <c r="AI7" s="51">
        <f>IF('[1]ПС Савкинская'!BK6=0,"-",'[1]ПС Савкинская'!BK6/1000)</f>
        <v>2.891</v>
      </c>
      <c r="AJ7" s="51" t="str">
        <f>IF('[1]ПС Савкинская'!BL6=0,"-",'[1]ПС Савкинская'!BL6/1000)</f>
        <v>-</v>
      </c>
      <c r="AK7" s="51">
        <f>IF('[1]ПС Савкинская'!BM6=0,"-",'[1]ПС Савкинская'!BM6/1000)</f>
        <v>2.89</v>
      </c>
      <c r="AL7" s="51" t="str">
        <f>IF('[1]ПС Савкинская'!BN6=0,"-",'[1]ПС Савкинская'!BN6/1000)</f>
        <v>-</v>
      </c>
      <c r="AM7" s="51">
        <f>IF('[1]ПС Савкинская'!BO6=0,"-",'[1]ПС Савкинская'!BO6/1000)</f>
        <v>2.9039999999999999</v>
      </c>
      <c r="AN7" s="51" t="str">
        <f>IF('[1]ПС Савкинская'!BP6=0,"-",'[1]ПС Савкинская'!BP6/1000)</f>
        <v>-</v>
      </c>
      <c r="AO7" s="51">
        <f>IF('[1]ПС Савкинская'!BQ6=0,"-",'[1]ПС Савкинская'!BQ6/1000)</f>
        <v>2.871</v>
      </c>
      <c r="AP7" s="51" t="str">
        <f>IF('[1]ПС Савкинская'!BR6=0,"-",'[1]ПС Савкинская'!BR6/1000)</f>
        <v>-</v>
      </c>
      <c r="AQ7" s="51">
        <f>IF('[1]ПС Савкинская'!BS6=0,"-",'[1]ПС Савкинская'!BS6/1000)</f>
        <v>2.8490000000000002</v>
      </c>
      <c r="AR7" s="51" t="str">
        <f>IF('[1]ПС Савкинская'!BT6=0,"-",'[1]ПС Савкинская'!BT6/1000)</f>
        <v>-</v>
      </c>
      <c r="AS7" s="51">
        <f>IF('[1]ПС Савкинская'!BU6=0,"-",'[1]ПС Савкинская'!BU6/1000)</f>
        <v>2.859</v>
      </c>
      <c r="AT7" s="51" t="str">
        <f>IF('[1]ПС Савкинская'!BV6=0,"-",'[1]ПС Савкинская'!BV6/1000)</f>
        <v>-</v>
      </c>
      <c r="AU7" s="51">
        <f>IF('[1]ПС Савкинская'!BW6=0,"-",'[1]ПС Савкинская'!BW6/1000)</f>
        <v>2.8540000000000001</v>
      </c>
      <c r="AV7" s="51" t="str">
        <f>IF('[1]ПС Савкинская'!BX6=0,"-",'[1]ПС Савкинская'!BX6/1000)</f>
        <v>-</v>
      </c>
      <c r="AW7" s="51">
        <f>IF('[1]ПС Савкинская'!BY6=0,"-",'[1]ПС Савкинская'!BY6/1000)</f>
        <v>2.847</v>
      </c>
      <c r="AX7" s="51" t="str">
        <f>IF('[1]ПС Савкинская'!BZ6=0,"-",'[1]ПС Савкинская'!BZ6/1000)</f>
        <v>-</v>
      </c>
      <c r="AY7" s="51">
        <f>IF('[1]ПС Савкинская'!CA6=0,"-",'[1]ПС Савкинская'!CA6/1000)</f>
        <v>2.8559999999999999</v>
      </c>
      <c r="AZ7" s="52" t="str">
        <f>IF('[1]ПС Савкинская'!CB6=0,"-",'[1]ПС Савкинская'!CB6/1000)</f>
        <v>-</v>
      </c>
      <c r="BA7" s="53"/>
    </row>
    <row r="8" spans="1:53" ht="18.75" customHeight="1" outlineLevel="1" x14ac:dyDescent="0.2">
      <c r="A8" s="77"/>
      <c r="B8" s="78"/>
      <c r="C8" s="17" t="s">
        <v>81</v>
      </c>
      <c r="D8" s="54" t="s">
        <v>82</v>
      </c>
      <c r="E8" s="50" t="str">
        <f>IF('[1]ПС Савкинская'!AG7=0,"-",'[1]ПС Савкинская'!AG7/1000)</f>
        <v>-</v>
      </c>
      <c r="F8" s="51">
        <f>IF('[1]ПС Савкинская'!AH7=0,"-",'[1]ПС Савкинская'!AH7/1000)</f>
        <v>0.81299999999999994</v>
      </c>
      <c r="G8" s="51" t="str">
        <f>IF('[1]ПС Савкинская'!AI7=0,"-",'[1]ПС Савкинская'!AI7/1000)</f>
        <v>-</v>
      </c>
      <c r="H8" s="51">
        <f>IF('[1]ПС Савкинская'!AJ7=0,"-",'[1]ПС Савкинская'!AJ7/1000)</f>
        <v>0.81699999999999995</v>
      </c>
      <c r="I8" s="51" t="str">
        <f>IF('[1]ПС Савкинская'!AK7=0,"-",'[1]ПС Савкинская'!AK7/1000)</f>
        <v>-</v>
      </c>
      <c r="J8" s="51">
        <f>IF('[1]ПС Савкинская'!AL7=0,"-",'[1]ПС Савкинская'!AL7/1000)</f>
        <v>0.81899999999999995</v>
      </c>
      <c r="K8" s="51" t="str">
        <f>IF('[1]ПС Савкинская'!AM7=0,"-",'[1]ПС Савкинская'!AM7/1000)</f>
        <v>-</v>
      </c>
      <c r="L8" s="51">
        <f>IF('[1]ПС Савкинская'!AN7=0,"-",'[1]ПС Савкинская'!AN7/1000)</f>
        <v>0.81699999999999995</v>
      </c>
      <c r="M8" s="51" t="str">
        <f>IF('[1]ПС Савкинская'!AO7=0,"-",'[1]ПС Савкинская'!AO7/1000)</f>
        <v>-</v>
      </c>
      <c r="N8" s="51">
        <f>IF('[1]ПС Савкинская'!AP7=0,"-",'[1]ПС Савкинская'!AP7/1000)</f>
        <v>0.84299999999999997</v>
      </c>
      <c r="O8" s="51" t="str">
        <f>IF('[1]ПС Савкинская'!AQ7=0,"-",'[1]ПС Савкинская'!AQ7/1000)</f>
        <v>-</v>
      </c>
      <c r="P8" s="51">
        <f>IF('[1]ПС Савкинская'!AR7=0,"-",'[1]ПС Савкинская'!AR7/1000)</f>
        <v>0.86</v>
      </c>
      <c r="Q8" s="51" t="str">
        <f>IF('[1]ПС Савкинская'!AS7=0,"-",'[1]ПС Савкинская'!AS7/1000)</f>
        <v>-</v>
      </c>
      <c r="R8" s="51">
        <f>IF('[1]ПС Савкинская'!AT7=0,"-",'[1]ПС Савкинская'!AT7/1000)</f>
        <v>0.85799999999999998</v>
      </c>
      <c r="S8" s="51" t="str">
        <f>IF('[1]ПС Савкинская'!AU7=0,"-",'[1]ПС Савкинская'!AU7/1000)</f>
        <v>-</v>
      </c>
      <c r="T8" s="51">
        <f>IF('[1]ПС Савкинская'!AV7=0,"-",'[1]ПС Савкинская'!AV7/1000)</f>
        <v>0.84</v>
      </c>
      <c r="U8" s="51" t="str">
        <f>IF('[1]ПС Савкинская'!AW7=0,"-",'[1]ПС Савкинская'!AW7/1000)</f>
        <v>-</v>
      </c>
      <c r="V8" s="51">
        <f>IF('[1]ПС Савкинская'!AX7=0,"-",'[1]ПС Савкинская'!AX7/1000)</f>
        <v>0.83299999999999996</v>
      </c>
      <c r="W8" s="51" t="str">
        <f>IF('[1]ПС Савкинская'!AY7=0,"-",'[1]ПС Савкинская'!AY7/1000)</f>
        <v>-</v>
      </c>
      <c r="X8" s="51">
        <f>IF('[1]ПС Савкинская'!AZ7=0,"-",'[1]ПС Савкинская'!AZ7/1000)</f>
        <v>0.85399999999999998</v>
      </c>
      <c r="Y8" s="51" t="str">
        <f>IF('[1]ПС Савкинская'!BA7=0,"-",'[1]ПС Савкинская'!BA7/1000)</f>
        <v>-</v>
      </c>
      <c r="Z8" s="51">
        <f>IF('[1]ПС Савкинская'!BB7=0,"-",'[1]ПС Савкинская'!BB7/1000)</f>
        <v>0.84699999999999998</v>
      </c>
      <c r="AA8" s="51" t="str">
        <f>IF('[1]ПС Савкинская'!BC7=0,"-",'[1]ПС Савкинская'!BC7/1000)</f>
        <v>-</v>
      </c>
      <c r="AB8" s="51">
        <f>IF('[1]ПС Савкинская'!BD7=0,"-",'[1]ПС Савкинская'!BD7/1000)</f>
        <v>0.60599999999999998</v>
      </c>
      <c r="AC8" s="51" t="str">
        <f>IF('[1]ПС Савкинская'!BE7=0,"-",'[1]ПС Савкинская'!BE7/1000)</f>
        <v>-</v>
      </c>
      <c r="AD8" s="51">
        <f>IF('[1]ПС Савкинская'!BF7=0,"-",'[1]ПС Савкинская'!BF7/1000)</f>
        <v>0.64300000000000002</v>
      </c>
      <c r="AE8" s="51" t="str">
        <f>IF('[1]ПС Савкинская'!BG7=0,"-",'[1]ПС Савкинская'!BG7/1000)</f>
        <v>-</v>
      </c>
      <c r="AF8" s="51">
        <f>IF('[1]ПС Савкинская'!BH7=0,"-",'[1]ПС Савкинская'!BH7/1000)</f>
        <v>0.73199999999999998</v>
      </c>
      <c r="AG8" s="51" t="str">
        <f>IF('[1]ПС Савкинская'!BI7=0,"-",'[1]ПС Савкинская'!BI7/1000)</f>
        <v>-</v>
      </c>
      <c r="AH8" s="51">
        <f>IF('[1]ПС Савкинская'!BJ7=0,"-",'[1]ПС Савкинская'!BJ7/1000)</f>
        <v>0.69799999999999995</v>
      </c>
      <c r="AI8" s="51" t="str">
        <f>IF('[1]ПС Савкинская'!BK7=0,"-",'[1]ПС Савкинская'!BK7/1000)</f>
        <v>-</v>
      </c>
      <c r="AJ8" s="51">
        <f>IF('[1]ПС Савкинская'!BL7=0,"-",'[1]ПС Савкинская'!BL7/1000)</f>
        <v>0.61499999999999999</v>
      </c>
      <c r="AK8" s="51" t="str">
        <f>IF('[1]ПС Савкинская'!BM7=0,"-",'[1]ПС Савкинская'!BM7/1000)</f>
        <v>-</v>
      </c>
      <c r="AL8" s="51">
        <f>IF('[1]ПС Савкинская'!BN7=0,"-",'[1]ПС Савкинская'!BN7/1000)</f>
        <v>0.66900000000000004</v>
      </c>
      <c r="AM8" s="51" t="str">
        <f>IF('[1]ПС Савкинская'!BO7=0,"-",'[1]ПС Савкинская'!BO7/1000)</f>
        <v>-</v>
      </c>
      <c r="AN8" s="51">
        <f>IF('[1]ПС Савкинская'!BP7=0,"-",'[1]ПС Савкинская'!BP7/1000)</f>
        <v>0.68799999999999994</v>
      </c>
      <c r="AO8" s="51" t="str">
        <f>IF('[1]ПС Савкинская'!BQ7=0,"-",'[1]ПС Савкинская'!BQ7/1000)</f>
        <v>-</v>
      </c>
      <c r="AP8" s="51">
        <f>IF('[1]ПС Савкинская'!BR7=0,"-",'[1]ПС Савкинская'!BR7/1000)</f>
        <v>0.83099999999999996</v>
      </c>
      <c r="AQ8" s="51" t="str">
        <f>IF('[1]ПС Савкинская'!BS7=0,"-",'[1]ПС Савкинская'!BS7/1000)</f>
        <v>-</v>
      </c>
      <c r="AR8" s="51">
        <f>IF('[1]ПС Савкинская'!BT7=0,"-",'[1]ПС Савкинская'!BT7/1000)</f>
        <v>0.85099999999999998</v>
      </c>
      <c r="AS8" s="51" t="str">
        <f>IF('[1]ПС Савкинская'!BU7=0,"-",'[1]ПС Савкинская'!BU7/1000)</f>
        <v>-</v>
      </c>
      <c r="AT8" s="51">
        <f>IF('[1]ПС Савкинская'!BV7=0,"-",'[1]ПС Савкинская'!BV7/1000)</f>
        <v>0.84499999999999997</v>
      </c>
      <c r="AU8" s="51" t="str">
        <f>IF('[1]ПС Савкинская'!BW7=0,"-",'[1]ПС Савкинская'!BW7/1000)</f>
        <v>-</v>
      </c>
      <c r="AV8" s="51">
        <f>IF('[1]ПС Савкинская'!BX7=0,"-",'[1]ПС Савкинская'!BX7/1000)</f>
        <v>0.81399999999999995</v>
      </c>
      <c r="AW8" s="51" t="str">
        <f>IF('[1]ПС Савкинская'!BY7=0,"-",'[1]ПС Савкинская'!BY7/1000)</f>
        <v>-</v>
      </c>
      <c r="AX8" s="51">
        <f>IF('[1]ПС Савкинская'!BZ7=0,"-",'[1]ПС Савкинская'!BZ7/1000)</f>
        <v>0.80100000000000005</v>
      </c>
      <c r="AY8" s="51" t="str">
        <f>IF('[1]ПС Савкинская'!CA7=0,"-",'[1]ПС Савкинская'!CA7/1000)</f>
        <v>-</v>
      </c>
      <c r="AZ8" s="52">
        <f>IF('[1]ПС Савкинская'!CB7=0,"-",'[1]ПС Савкинская'!CB7/1000)</f>
        <v>0.79300000000000004</v>
      </c>
      <c r="BA8" s="53"/>
    </row>
    <row r="9" spans="1:53" ht="22.5" customHeight="1" outlineLevel="1" x14ac:dyDescent="0.2">
      <c r="A9" s="77" t="s">
        <v>45</v>
      </c>
      <c r="B9" s="78" t="s">
        <v>84</v>
      </c>
      <c r="C9" s="17" t="s">
        <v>79</v>
      </c>
      <c r="D9" s="54" t="s">
        <v>80</v>
      </c>
      <c r="E9" s="50">
        <f>IF('[1]ПС Савкинская'!AG8=0,"-",'[1]ПС Савкинская'!AG8/1000)</f>
        <v>0.73699999999999999</v>
      </c>
      <c r="F9" s="51" t="str">
        <f>IF('[1]ПС Савкинская'!AH8=0,"-",'[1]ПС Савкинская'!AH8/1000)</f>
        <v>-</v>
      </c>
      <c r="G9" s="51">
        <f>IF('[1]ПС Савкинская'!AI8=0,"-",'[1]ПС Савкинская'!AI8/1000)</f>
        <v>0.73399999999999999</v>
      </c>
      <c r="H9" s="51" t="str">
        <f>IF('[1]ПС Савкинская'!AJ8=0,"-",'[1]ПС Савкинская'!AJ8/1000)</f>
        <v>-</v>
      </c>
      <c r="I9" s="51">
        <f>IF('[1]ПС Савкинская'!AK8=0,"-",'[1]ПС Савкинская'!AK8/1000)</f>
        <v>0.73599999999999999</v>
      </c>
      <c r="J9" s="51" t="str">
        <f>IF('[1]ПС Савкинская'!AL8=0,"-",'[1]ПС Савкинская'!AL8/1000)</f>
        <v>-</v>
      </c>
      <c r="K9" s="51">
        <f>IF('[1]ПС Савкинская'!AM8=0,"-",'[1]ПС Савкинская'!AM8/1000)</f>
        <v>0.73699999999999999</v>
      </c>
      <c r="L9" s="51" t="str">
        <f>IF('[1]ПС Савкинская'!AN8=0,"-",'[1]ПС Савкинская'!AN8/1000)</f>
        <v>-</v>
      </c>
      <c r="M9" s="51">
        <f>IF('[1]ПС Савкинская'!AO8=0,"-",'[1]ПС Савкинская'!AO8/1000)</f>
        <v>0.73599999999999999</v>
      </c>
      <c r="N9" s="51" t="str">
        <f>IF('[1]ПС Савкинская'!AP8=0,"-",'[1]ПС Савкинская'!AP8/1000)</f>
        <v>-</v>
      </c>
      <c r="O9" s="51">
        <f>IF('[1]ПС Савкинская'!AQ8=0,"-",'[1]ПС Савкинская'!AQ8/1000)</f>
        <v>0.73699999999999999</v>
      </c>
      <c r="P9" s="51" t="str">
        <f>IF('[1]ПС Савкинская'!AR8=0,"-",'[1]ПС Савкинская'!AR8/1000)</f>
        <v>-</v>
      </c>
      <c r="Q9" s="51">
        <f>IF('[1]ПС Савкинская'!AS8=0,"-",'[1]ПС Савкинская'!AS8/1000)</f>
        <v>0.73499999999999999</v>
      </c>
      <c r="R9" s="51" t="str">
        <f>IF('[1]ПС Савкинская'!AT8=0,"-",'[1]ПС Савкинская'!AT8/1000)</f>
        <v>-</v>
      </c>
      <c r="S9" s="51">
        <f>IF('[1]ПС Савкинская'!AU8=0,"-",'[1]ПС Савкинская'!AU8/1000)</f>
        <v>0.73499999999999999</v>
      </c>
      <c r="T9" s="51" t="str">
        <f>IF('[1]ПС Савкинская'!AV8=0,"-",'[1]ПС Савкинская'!AV8/1000)</f>
        <v>-</v>
      </c>
      <c r="U9" s="51">
        <f>IF('[1]ПС Савкинская'!AW8=0,"-",'[1]ПС Савкинская'!AW8/1000)</f>
        <v>0.73699999999999999</v>
      </c>
      <c r="V9" s="51" t="str">
        <f>IF('[1]ПС Савкинская'!AX8=0,"-",'[1]ПС Савкинская'!AX8/1000)</f>
        <v>-</v>
      </c>
      <c r="W9" s="51">
        <f>IF('[1]ПС Савкинская'!AY8=0,"-",'[1]ПС Савкинская'!AY8/1000)</f>
        <v>0.73399999999999999</v>
      </c>
      <c r="X9" s="51" t="str">
        <f>IF('[1]ПС Савкинская'!AZ8=0,"-",'[1]ПС Савкинская'!AZ8/1000)</f>
        <v>-</v>
      </c>
      <c r="Y9" s="51">
        <f>IF('[1]ПС Савкинская'!BA8=0,"-",'[1]ПС Савкинская'!BA8/1000)</f>
        <v>0.73899999999999999</v>
      </c>
      <c r="Z9" s="51" t="str">
        <f>IF('[1]ПС Савкинская'!BB8=0,"-",'[1]ПС Савкинская'!BB8/1000)</f>
        <v>-</v>
      </c>
      <c r="AA9" s="51">
        <f>IF('[1]ПС Савкинская'!BC8=0,"-",'[1]ПС Савкинская'!BC8/1000)</f>
        <v>0.73499999999999999</v>
      </c>
      <c r="AB9" s="51" t="str">
        <f>IF('[1]ПС Савкинская'!BD8=0,"-",'[1]ПС Савкинская'!BD8/1000)</f>
        <v>-</v>
      </c>
      <c r="AC9" s="51">
        <f>IF('[1]ПС Савкинская'!BE8=0,"-",'[1]ПС Савкинская'!BE8/1000)</f>
        <v>0.73699999999999999</v>
      </c>
      <c r="AD9" s="51" t="str">
        <f>IF('[1]ПС Савкинская'!BF8=0,"-",'[1]ПС Савкинская'!BF8/1000)</f>
        <v>-</v>
      </c>
      <c r="AE9" s="51">
        <f>IF('[1]ПС Савкинская'!BG8=0,"-",'[1]ПС Савкинская'!BG8/1000)</f>
        <v>0.73499999999999999</v>
      </c>
      <c r="AF9" s="51" t="str">
        <f>IF('[1]ПС Савкинская'!BH8=0,"-",'[1]ПС Савкинская'!BH8/1000)</f>
        <v>-</v>
      </c>
      <c r="AG9" s="51">
        <f>IF('[1]ПС Савкинская'!BI8=0,"-",'[1]ПС Савкинская'!BI8/1000)</f>
        <v>0.73599999999999999</v>
      </c>
      <c r="AH9" s="51" t="str">
        <f>IF('[1]ПС Савкинская'!BJ8=0,"-",'[1]ПС Савкинская'!BJ8/1000)</f>
        <v>-</v>
      </c>
      <c r="AI9" s="51">
        <f>IF('[1]ПС Савкинская'!BK8=0,"-",'[1]ПС Савкинская'!BK8/1000)</f>
        <v>0.73499999999999999</v>
      </c>
      <c r="AJ9" s="51" t="str">
        <f>IF('[1]ПС Савкинская'!BL8=0,"-",'[1]ПС Савкинская'!BL8/1000)</f>
        <v>-</v>
      </c>
      <c r="AK9" s="51">
        <f>IF('[1]ПС Савкинская'!BM8=0,"-",'[1]ПС Савкинская'!BM8/1000)</f>
        <v>0.73499999999999999</v>
      </c>
      <c r="AL9" s="51" t="str">
        <f>IF('[1]ПС Савкинская'!BN8=0,"-",'[1]ПС Савкинская'!BN8/1000)</f>
        <v>-</v>
      </c>
      <c r="AM9" s="51">
        <f>IF('[1]ПС Савкинская'!BO8=0,"-",'[1]ПС Савкинская'!BO8/1000)</f>
        <v>0.73399999999999999</v>
      </c>
      <c r="AN9" s="51" t="str">
        <f>IF('[1]ПС Савкинская'!BP8=0,"-",'[1]ПС Савкинская'!BP8/1000)</f>
        <v>-</v>
      </c>
      <c r="AO9" s="51">
        <f>IF('[1]ПС Савкинская'!BQ8=0,"-",'[1]ПС Савкинская'!BQ8/1000)</f>
        <v>0.73699999999999999</v>
      </c>
      <c r="AP9" s="51" t="str">
        <f>IF('[1]ПС Савкинская'!BR8=0,"-",'[1]ПС Савкинская'!BR8/1000)</f>
        <v>-</v>
      </c>
      <c r="AQ9" s="51">
        <f>IF('[1]ПС Савкинская'!BS8=0,"-",'[1]ПС Савкинская'!BS8/1000)</f>
        <v>0.73299999999999998</v>
      </c>
      <c r="AR9" s="51" t="str">
        <f>IF('[1]ПС Савкинская'!BT8=0,"-",'[1]ПС Савкинская'!BT8/1000)</f>
        <v>-</v>
      </c>
      <c r="AS9" s="51">
        <f>IF('[1]ПС Савкинская'!BU8=0,"-",'[1]ПС Савкинская'!BU8/1000)</f>
        <v>0.73699999999999999</v>
      </c>
      <c r="AT9" s="51" t="str">
        <f>IF('[1]ПС Савкинская'!BV8=0,"-",'[1]ПС Савкинская'!BV8/1000)</f>
        <v>-</v>
      </c>
      <c r="AU9" s="51">
        <f>IF('[1]ПС Савкинская'!BW8=0,"-",'[1]ПС Савкинская'!BW8/1000)</f>
        <v>0.73399999999999999</v>
      </c>
      <c r="AV9" s="51" t="str">
        <f>IF('[1]ПС Савкинская'!BX8=0,"-",'[1]ПС Савкинская'!BX8/1000)</f>
        <v>-</v>
      </c>
      <c r="AW9" s="51">
        <f>IF('[1]ПС Савкинская'!BY8=0,"-",'[1]ПС Савкинская'!BY8/1000)</f>
        <v>0.73499999999999999</v>
      </c>
      <c r="AX9" s="51" t="str">
        <f>IF('[1]ПС Савкинская'!BZ8=0,"-",'[1]ПС Савкинская'!BZ8/1000)</f>
        <v>-</v>
      </c>
      <c r="AY9" s="51">
        <f>IF('[1]ПС Савкинская'!CA8=0,"-",'[1]ПС Савкинская'!CA8/1000)</f>
        <v>0.73599999999999999</v>
      </c>
      <c r="AZ9" s="52" t="str">
        <f>IF('[1]ПС Савкинская'!CB8=0,"-",'[1]ПС Савкинская'!CB8/1000)</f>
        <v>-</v>
      </c>
      <c r="BA9" s="53"/>
    </row>
    <row r="10" spans="1:53" ht="18" customHeight="1" outlineLevel="1" x14ac:dyDescent="0.2">
      <c r="A10" s="77"/>
      <c r="B10" s="78"/>
      <c r="C10" s="17" t="s">
        <v>81</v>
      </c>
      <c r="D10" s="54" t="s">
        <v>82</v>
      </c>
      <c r="E10" s="50" t="str">
        <f>IF('[1]ПС Савкинская'!AG9=0,"-",'[1]ПС Савкинская'!AG9/1000)</f>
        <v>-</v>
      </c>
      <c r="F10" s="51">
        <f>IF('[1]ПС Савкинская'!AH9=0,"-",'[1]ПС Савкинская'!AH9/1000)</f>
        <v>0.16900000000000001</v>
      </c>
      <c r="G10" s="51" t="str">
        <f>IF('[1]ПС Савкинская'!AI9=0,"-",'[1]ПС Савкинская'!AI9/1000)</f>
        <v>-</v>
      </c>
      <c r="H10" s="51">
        <f>IF('[1]ПС Савкинская'!AJ9=0,"-",'[1]ПС Савкинская'!AJ9/1000)</f>
        <v>0.17199999999999999</v>
      </c>
      <c r="I10" s="51" t="str">
        <f>IF('[1]ПС Савкинская'!AK9=0,"-",'[1]ПС Савкинская'!AK9/1000)</f>
        <v>-</v>
      </c>
      <c r="J10" s="51">
        <f>IF('[1]ПС Савкинская'!AL9=0,"-",'[1]ПС Савкинская'!AL9/1000)</f>
        <v>0.17199999999999999</v>
      </c>
      <c r="K10" s="51" t="str">
        <f>IF('[1]ПС Савкинская'!AM9=0,"-",'[1]ПС Савкинская'!AM9/1000)</f>
        <v>-</v>
      </c>
      <c r="L10" s="51">
        <f>IF('[1]ПС Савкинская'!AN9=0,"-",'[1]ПС Савкинская'!AN9/1000)</f>
        <v>0.17299999999999999</v>
      </c>
      <c r="M10" s="51" t="str">
        <f>IF('[1]ПС Савкинская'!AO9=0,"-",'[1]ПС Савкинская'!AO9/1000)</f>
        <v>-</v>
      </c>
      <c r="N10" s="51">
        <f>IF('[1]ПС Савкинская'!AP9=0,"-",'[1]ПС Савкинская'!AP9/1000)</f>
        <v>0.16900000000000001</v>
      </c>
      <c r="O10" s="51" t="str">
        <f>IF('[1]ПС Савкинская'!AQ9=0,"-",'[1]ПС Савкинская'!AQ9/1000)</f>
        <v>-</v>
      </c>
      <c r="P10" s="51">
        <f>IF('[1]ПС Савкинская'!AR9=0,"-",'[1]ПС Савкинская'!AR9/1000)</f>
        <v>0.16800000000000001</v>
      </c>
      <c r="Q10" s="51" t="str">
        <f>IF('[1]ПС Савкинская'!AS9=0,"-",'[1]ПС Савкинская'!AS9/1000)</f>
        <v>-</v>
      </c>
      <c r="R10" s="51">
        <f>IF('[1]ПС Савкинская'!AT9=0,"-",'[1]ПС Савкинская'!AT9/1000)</f>
        <v>0.17599999999999999</v>
      </c>
      <c r="S10" s="51" t="str">
        <f>IF('[1]ПС Савкинская'!AU9=0,"-",'[1]ПС Савкинская'!AU9/1000)</f>
        <v>-</v>
      </c>
      <c r="T10" s="51">
        <f>IF('[1]ПС Савкинская'!AV9=0,"-",'[1]ПС Савкинская'!AV9/1000)</f>
        <v>0.17499999999999999</v>
      </c>
      <c r="U10" s="51" t="str">
        <f>IF('[1]ПС Савкинская'!AW9=0,"-",'[1]ПС Савкинская'!AW9/1000)</f>
        <v>-</v>
      </c>
      <c r="V10" s="51">
        <f>IF('[1]ПС Савкинская'!AX9=0,"-",'[1]ПС Савкинская'!AX9/1000)</f>
        <v>0.17299999999999999</v>
      </c>
      <c r="W10" s="51" t="str">
        <f>IF('[1]ПС Савкинская'!AY9=0,"-",'[1]ПС Савкинская'!AY9/1000)</f>
        <v>-</v>
      </c>
      <c r="X10" s="51">
        <f>IF('[1]ПС Савкинская'!AZ9=0,"-",'[1]ПС Савкинская'!AZ9/1000)</f>
        <v>0.17299999999999999</v>
      </c>
      <c r="Y10" s="51" t="str">
        <f>IF('[1]ПС Савкинская'!BA9=0,"-",'[1]ПС Савкинская'!BA9/1000)</f>
        <v>-</v>
      </c>
      <c r="Z10" s="51">
        <f>IF('[1]ПС Савкинская'!BB9=0,"-",'[1]ПС Савкинская'!BB9/1000)</f>
        <v>0.17</v>
      </c>
      <c r="AA10" s="51" t="str">
        <f>IF('[1]ПС Савкинская'!BC9=0,"-",'[1]ПС Савкинская'!BC9/1000)</f>
        <v>-</v>
      </c>
      <c r="AB10" s="51">
        <f>IF('[1]ПС Савкинская'!BD9=0,"-",'[1]ПС Савкинская'!BD9/1000)</f>
        <v>0.17</v>
      </c>
      <c r="AC10" s="51" t="str">
        <f>IF('[1]ПС Савкинская'!BE9=0,"-",'[1]ПС Савкинская'!BE9/1000)</f>
        <v>-</v>
      </c>
      <c r="AD10" s="51">
        <f>IF('[1]ПС Савкинская'!BF9=0,"-",'[1]ПС Савкинская'!BF9/1000)</f>
        <v>0.17100000000000001</v>
      </c>
      <c r="AE10" s="51" t="str">
        <f>IF('[1]ПС Савкинская'!BG9=0,"-",'[1]ПС Савкинская'!BG9/1000)</f>
        <v>-</v>
      </c>
      <c r="AF10" s="51">
        <f>IF('[1]ПС Савкинская'!BH9=0,"-",'[1]ПС Савкинская'!BH9/1000)</f>
        <v>0.17</v>
      </c>
      <c r="AG10" s="51" t="str">
        <f>IF('[1]ПС Савкинская'!BI9=0,"-",'[1]ПС Савкинская'!BI9/1000)</f>
        <v>-</v>
      </c>
      <c r="AH10" s="51">
        <f>IF('[1]ПС Савкинская'!BJ9=0,"-",'[1]ПС Савкинская'!BJ9/1000)</f>
        <v>0.16800000000000001</v>
      </c>
      <c r="AI10" s="51" t="str">
        <f>IF('[1]ПС Савкинская'!BK9=0,"-",'[1]ПС Савкинская'!BK9/1000)</f>
        <v>-</v>
      </c>
      <c r="AJ10" s="51">
        <f>IF('[1]ПС Савкинская'!BL9=0,"-",'[1]ПС Савкинская'!BL9/1000)</f>
        <v>0.16600000000000001</v>
      </c>
      <c r="AK10" s="51" t="str">
        <f>IF('[1]ПС Савкинская'!BM9=0,"-",'[1]ПС Савкинская'!BM9/1000)</f>
        <v>-</v>
      </c>
      <c r="AL10" s="51">
        <f>IF('[1]ПС Савкинская'!BN9=0,"-",'[1]ПС Савкинская'!BN9/1000)</f>
        <v>0.16700000000000001</v>
      </c>
      <c r="AM10" s="51" t="str">
        <f>IF('[1]ПС Савкинская'!BO9=0,"-",'[1]ПС Савкинская'!BO9/1000)</f>
        <v>-</v>
      </c>
      <c r="AN10" s="51">
        <f>IF('[1]ПС Савкинская'!BP9=0,"-",'[1]ПС Савкинская'!BP9/1000)</f>
        <v>0.16500000000000001</v>
      </c>
      <c r="AO10" s="51" t="str">
        <f>IF('[1]ПС Савкинская'!BQ9=0,"-",'[1]ПС Савкинская'!BQ9/1000)</f>
        <v>-</v>
      </c>
      <c r="AP10" s="51">
        <f>IF('[1]ПС Савкинская'!BR9=0,"-",'[1]ПС Савкинская'!BR9/1000)</f>
        <v>0.16200000000000001</v>
      </c>
      <c r="AQ10" s="51" t="str">
        <f>IF('[1]ПС Савкинская'!BS9=0,"-",'[1]ПС Савкинская'!BS9/1000)</f>
        <v>-</v>
      </c>
      <c r="AR10" s="51">
        <f>IF('[1]ПС Савкинская'!BT9=0,"-",'[1]ПС Савкинская'!BT9/1000)</f>
        <v>0.161</v>
      </c>
      <c r="AS10" s="51" t="str">
        <f>IF('[1]ПС Савкинская'!BU9=0,"-",'[1]ПС Савкинская'!BU9/1000)</f>
        <v>-</v>
      </c>
      <c r="AT10" s="51">
        <f>IF('[1]ПС Савкинская'!BV9=0,"-",'[1]ПС Савкинская'!BV9/1000)</f>
        <v>0.16400000000000001</v>
      </c>
      <c r="AU10" s="51" t="str">
        <f>IF('[1]ПС Савкинская'!BW9=0,"-",'[1]ПС Савкинская'!BW9/1000)</f>
        <v>-</v>
      </c>
      <c r="AV10" s="51">
        <f>IF('[1]ПС Савкинская'!BX9=0,"-",'[1]ПС Савкинская'!BX9/1000)</f>
        <v>0.16300000000000001</v>
      </c>
      <c r="AW10" s="51" t="str">
        <f>IF('[1]ПС Савкинская'!BY9=0,"-",'[1]ПС Савкинская'!BY9/1000)</f>
        <v>-</v>
      </c>
      <c r="AX10" s="51">
        <f>IF('[1]ПС Савкинская'!BZ9=0,"-",'[1]ПС Савкинская'!BZ9/1000)</f>
        <v>0.16500000000000001</v>
      </c>
      <c r="AY10" s="51" t="str">
        <f>IF('[1]ПС Савкинская'!CA9=0,"-",'[1]ПС Савкинская'!CA9/1000)</f>
        <v>-</v>
      </c>
      <c r="AZ10" s="52">
        <f>IF('[1]ПС Савкинская'!CB9=0,"-",'[1]ПС Савкинская'!CB9/1000)</f>
        <v>0.16500000000000001</v>
      </c>
      <c r="BA10" s="53"/>
    </row>
    <row r="11" spans="1:53" ht="20.25" customHeight="1" outlineLevel="1" x14ac:dyDescent="0.2">
      <c r="A11" s="77" t="s">
        <v>47</v>
      </c>
      <c r="B11" s="78" t="s">
        <v>85</v>
      </c>
      <c r="C11" s="17" t="s">
        <v>79</v>
      </c>
      <c r="D11" s="54" t="s">
        <v>80</v>
      </c>
      <c r="E11" s="50">
        <f>IF('[1]ПС Савкинская'!AG10=0,"-",'[1]ПС Савкинская'!AG10/1000)</f>
        <v>2.64</v>
      </c>
      <c r="F11" s="51" t="str">
        <f>IF('[1]ПС Савкинская'!AH10=0,"-",'[1]ПС Савкинская'!AH10/1000)</f>
        <v>-</v>
      </c>
      <c r="G11" s="51">
        <f>IF('[1]ПС Савкинская'!AI10=0,"-",'[1]ПС Савкинская'!AI10/1000)</f>
        <v>2.6469999999999998</v>
      </c>
      <c r="H11" s="51" t="str">
        <f>IF('[1]ПС Савкинская'!AJ10=0,"-",'[1]ПС Савкинская'!AJ10/1000)</f>
        <v>-</v>
      </c>
      <c r="I11" s="51">
        <f>IF('[1]ПС Савкинская'!AK10=0,"-",'[1]ПС Савкинская'!AK10/1000)</f>
        <v>2.645</v>
      </c>
      <c r="J11" s="51" t="str">
        <f>IF('[1]ПС Савкинская'!AL10=0,"-",'[1]ПС Савкинская'!AL10/1000)</f>
        <v>-</v>
      </c>
      <c r="K11" s="51">
        <f>IF('[1]ПС Савкинская'!AM10=0,"-",'[1]ПС Савкинская'!AM10/1000)</f>
        <v>2.6419999999999999</v>
      </c>
      <c r="L11" s="51" t="str">
        <f>IF('[1]ПС Савкинская'!AN10=0,"-",'[1]ПС Савкинская'!AN10/1000)</f>
        <v>-</v>
      </c>
      <c r="M11" s="51">
        <f>IF('[1]ПС Савкинская'!AO10=0,"-",'[1]ПС Савкинская'!AO10/1000)</f>
        <v>2.6360000000000001</v>
      </c>
      <c r="N11" s="51" t="str">
        <f>IF('[1]ПС Савкинская'!AP10=0,"-",'[1]ПС Савкинская'!AP10/1000)</f>
        <v>-</v>
      </c>
      <c r="O11" s="51">
        <f>IF('[1]ПС Савкинская'!AQ10=0,"-",'[1]ПС Савкинская'!AQ10/1000)</f>
        <v>2.6259999999999999</v>
      </c>
      <c r="P11" s="51" t="str">
        <f>IF('[1]ПС Савкинская'!AR10=0,"-",'[1]ПС Савкинская'!AR10/1000)</f>
        <v>-</v>
      </c>
      <c r="Q11" s="51">
        <f>IF('[1]ПС Савкинская'!AS10=0,"-",'[1]ПС Савкинская'!AS10/1000)</f>
        <v>2.629</v>
      </c>
      <c r="R11" s="51" t="str">
        <f>IF('[1]ПС Савкинская'!AT10=0,"-",'[1]ПС Савкинская'!AT10/1000)</f>
        <v>-</v>
      </c>
      <c r="S11" s="51">
        <f>IF('[1]ПС Савкинская'!AU10=0,"-",'[1]ПС Савкинская'!AU10/1000)</f>
        <v>2.6429999999999998</v>
      </c>
      <c r="T11" s="51" t="str">
        <f>IF('[1]ПС Савкинская'!AV10=0,"-",'[1]ПС Савкинская'!AV10/1000)</f>
        <v>-</v>
      </c>
      <c r="U11" s="51">
        <f>IF('[1]ПС Савкинская'!AW10=0,"-",'[1]ПС Савкинская'!AW10/1000)</f>
        <v>2.6419999999999999</v>
      </c>
      <c r="V11" s="51" t="str">
        <f>IF('[1]ПС Савкинская'!AX10=0,"-",'[1]ПС Савкинская'!AX10/1000)</f>
        <v>-</v>
      </c>
      <c r="W11" s="51">
        <f>IF('[1]ПС Савкинская'!AY10=0,"-",'[1]ПС Савкинская'!AY10/1000)</f>
        <v>2.66</v>
      </c>
      <c r="X11" s="51" t="str">
        <f>IF('[1]ПС Савкинская'!AZ10=0,"-",'[1]ПС Савкинская'!AZ10/1000)</f>
        <v>-</v>
      </c>
      <c r="Y11" s="51">
        <f>IF('[1]ПС Савкинская'!BA10=0,"-",'[1]ПС Савкинская'!BA10/1000)</f>
        <v>2.661</v>
      </c>
      <c r="Z11" s="51" t="str">
        <f>IF('[1]ПС Савкинская'!BB10=0,"-",'[1]ПС Савкинская'!BB10/1000)</f>
        <v>-</v>
      </c>
      <c r="AA11" s="51">
        <f>IF('[1]ПС Савкинская'!BC10=0,"-",'[1]ПС Савкинская'!BC10/1000)</f>
        <v>2.6720000000000002</v>
      </c>
      <c r="AB11" s="51" t="str">
        <f>IF('[1]ПС Савкинская'!BD10=0,"-",'[1]ПС Савкинская'!BD10/1000)</f>
        <v>-</v>
      </c>
      <c r="AC11" s="51">
        <f>IF('[1]ПС Савкинская'!BE10=0,"-",'[1]ПС Савкинская'!BE10/1000)</f>
        <v>2.6629999999999998</v>
      </c>
      <c r="AD11" s="51" t="str">
        <f>IF('[1]ПС Савкинская'!BF10=0,"-",'[1]ПС Савкинская'!BF10/1000)</f>
        <v>-</v>
      </c>
      <c r="AE11" s="51">
        <f>IF('[1]ПС Савкинская'!BG10=0,"-",'[1]ПС Савкинская'!BG10/1000)</f>
        <v>2.665</v>
      </c>
      <c r="AF11" s="51" t="str">
        <f>IF('[1]ПС Савкинская'!BH10=0,"-",'[1]ПС Савкинская'!BH10/1000)</f>
        <v>-</v>
      </c>
      <c r="AG11" s="51">
        <f>IF('[1]ПС Савкинская'!BI10=0,"-",'[1]ПС Савкинская'!BI10/1000)</f>
        <v>2.673</v>
      </c>
      <c r="AH11" s="51" t="str">
        <f>IF('[1]ПС Савкинская'!BJ10=0,"-",'[1]ПС Савкинская'!BJ10/1000)</f>
        <v>-</v>
      </c>
      <c r="AI11" s="51">
        <f>IF('[1]ПС Савкинская'!BK10=0,"-",'[1]ПС Савкинская'!BK10/1000)</f>
        <v>2.681</v>
      </c>
      <c r="AJ11" s="51" t="str">
        <f>IF('[1]ПС Савкинская'!BL10=0,"-",'[1]ПС Савкинская'!BL10/1000)</f>
        <v>-</v>
      </c>
      <c r="AK11" s="51">
        <f>IF('[1]ПС Савкинская'!BM10=0,"-",'[1]ПС Савкинская'!BM10/1000)</f>
        <v>2.6819999999999999</v>
      </c>
      <c r="AL11" s="51" t="str">
        <f>IF('[1]ПС Савкинская'!BN10=0,"-",'[1]ПС Савкинская'!BN10/1000)</f>
        <v>-</v>
      </c>
      <c r="AM11" s="51">
        <f>IF('[1]ПС Савкинская'!BO10=0,"-",'[1]ПС Савкинская'!BO10/1000)</f>
        <v>2.6760000000000002</v>
      </c>
      <c r="AN11" s="51" t="str">
        <f>IF('[1]ПС Савкинская'!BP10=0,"-",'[1]ПС Савкинская'!BP10/1000)</f>
        <v>-</v>
      </c>
      <c r="AO11" s="51">
        <f>IF('[1]ПС Савкинская'!BQ10=0,"-",'[1]ПС Савкинская'!BQ10/1000)</f>
        <v>2.6819999999999999</v>
      </c>
      <c r="AP11" s="51" t="str">
        <f>IF('[1]ПС Савкинская'!BR10=0,"-",'[1]ПС Савкинская'!BR10/1000)</f>
        <v>-</v>
      </c>
      <c r="AQ11" s="51">
        <f>IF('[1]ПС Савкинская'!BS10=0,"-",'[1]ПС Савкинская'!BS10/1000)</f>
        <v>2.6829999999999998</v>
      </c>
      <c r="AR11" s="51" t="str">
        <f>IF('[1]ПС Савкинская'!BT10=0,"-",'[1]ПС Савкинская'!BT10/1000)</f>
        <v>-</v>
      </c>
      <c r="AS11" s="51">
        <f>IF('[1]ПС Савкинская'!BU10=0,"-",'[1]ПС Савкинская'!BU10/1000)</f>
        <v>2.681</v>
      </c>
      <c r="AT11" s="51" t="str">
        <f>IF('[1]ПС Савкинская'!BV10=0,"-",'[1]ПС Савкинская'!BV10/1000)</f>
        <v>-</v>
      </c>
      <c r="AU11" s="51">
        <f>IF('[1]ПС Савкинская'!BW10=0,"-",'[1]ПС Савкинская'!BW10/1000)</f>
        <v>2.6760000000000002</v>
      </c>
      <c r="AV11" s="51" t="str">
        <f>IF('[1]ПС Савкинская'!BX10=0,"-",'[1]ПС Савкинская'!BX10/1000)</f>
        <v>-</v>
      </c>
      <c r="AW11" s="51">
        <f>IF('[1]ПС Савкинская'!BY10=0,"-",'[1]ПС Савкинская'!BY10/1000)</f>
        <v>2.6720000000000002</v>
      </c>
      <c r="AX11" s="51" t="str">
        <f>IF('[1]ПС Савкинская'!BZ10=0,"-",'[1]ПС Савкинская'!BZ10/1000)</f>
        <v>-</v>
      </c>
      <c r="AY11" s="51">
        <f>IF('[1]ПС Савкинская'!CA10=0,"-",'[1]ПС Савкинская'!CA10/1000)</f>
        <v>2.6640000000000001</v>
      </c>
      <c r="AZ11" s="52" t="str">
        <f>IF('[1]ПС Савкинская'!CB10=0,"-",'[1]ПС Савкинская'!CB10/1000)</f>
        <v>-</v>
      </c>
      <c r="BA11" s="53"/>
    </row>
    <row r="12" spans="1:53" ht="19.5" customHeight="1" outlineLevel="1" x14ac:dyDescent="0.2">
      <c r="A12" s="77"/>
      <c r="B12" s="78"/>
      <c r="C12" s="17" t="s">
        <v>81</v>
      </c>
      <c r="D12" s="54" t="s">
        <v>82</v>
      </c>
      <c r="E12" s="50">
        <f>IF('[1]ПС Савкинская'!AG11=0,"-",'[1]ПС Савкинская'!AG11/1000)</f>
        <v>0.43</v>
      </c>
      <c r="F12" s="51" t="str">
        <f>IF('[1]ПС Савкинская'!AH11=0,"-",'[1]ПС Савкинская'!AH11/1000)</f>
        <v>-</v>
      </c>
      <c r="G12" s="51">
        <f>IF('[1]ПС Савкинская'!AI11=0,"-",'[1]ПС Савкинская'!AI11/1000)</f>
        <v>0.42899999999999999</v>
      </c>
      <c r="H12" s="51" t="str">
        <f>IF('[1]ПС Савкинская'!AJ11=0,"-",'[1]ПС Савкинская'!AJ11/1000)</f>
        <v>-</v>
      </c>
      <c r="I12" s="51">
        <f>IF('[1]ПС Савкинская'!AK11=0,"-",'[1]ПС Савкинская'!AK11/1000)</f>
        <v>0.43</v>
      </c>
      <c r="J12" s="51" t="str">
        <f>IF('[1]ПС Савкинская'!AL11=0,"-",'[1]ПС Савкинская'!AL11/1000)</f>
        <v>-</v>
      </c>
      <c r="K12" s="51">
        <f>IF('[1]ПС Савкинская'!AM11=0,"-",'[1]ПС Савкинская'!AM11/1000)</f>
        <v>0.42699999999999999</v>
      </c>
      <c r="L12" s="51" t="str">
        <f>IF('[1]ПС Савкинская'!AN11=0,"-",'[1]ПС Савкинская'!AN11/1000)</f>
        <v>-</v>
      </c>
      <c r="M12" s="51">
        <f>IF('[1]ПС Савкинская'!AO11=0,"-",'[1]ПС Савкинская'!AO11/1000)</f>
        <v>0.42299999999999999</v>
      </c>
      <c r="N12" s="51" t="str">
        <f>IF('[1]ПС Савкинская'!AP11=0,"-",'[1]ПС Савкинская'!AP11/1000)</f>
        <v>-</v>
      </c>
      <c r="O12" s="51">
        <f>IF('[1]ПС Савкинская'!AQ11=0,"-",'[1]ПС Савкинская'!AQ11/1000)</f>
        <v>0.41799999999999998</v>
      </c>
      <c r="P12" s="51" t="str">
        <f>IF('[1]ПС Савкинская'!AR11=0,"-",'[1]ПС Савкинская'!AR11/1000)</f>
        <v>-</v>
      </c>
      <c r="Q12" s="51">
        <f>IF('[1]ПС Савкинская'!AS11=0,"-",'[1]ПС Савкинская'!AS11/1000)</f>
        <v>0.41899999999999998</v>
      </c>
      <c r="R12" s="51" t="str">
        <f>IF('[1]ПС Савкинская'!AT11=0,"-",'[1]ПС Савкинская'!AT11/1000)</f>
        <v>-</v>
      </c>
      <c r="S12" s="51">
        <f>IF('[1]ПС Савкинская'!AU11=0,"-",'[1]ПС Савкинская'!AU11/1000)</f>
        <v>0.41899999999999998</v>
      </c>
      <c r="T12" s="51" t="str">
        <f>IF('[1]ПС Савкинская'!AV11=0,"-",'[1]ПС Савкинская'!AV11/1000)</f>
        <v>-</v>
      </c>
      <c r="U12" s="51">
        <f>IF('[1]ПС Савкинская'!AW11=0,"-",'[1]ПС Савкинская'!AW11/1000)</f>
        <v>0.41099999999999998</v>
      </c>
      <c r="V12" s="51" t="str">
        <f>IF('[1]ПС Савкинская'!AX11=0,"-",'[1]ПС Савкинская'!AX11/1000)</f>
        <v>-</v>
      </c>
      <c r="W12" s="51">
        <f>IF('[1]ПС Савкинская'!AY11=0,"-",'[1]ПС Савкинская'!AY11/1000)</f>
        <v>0.40899999999999997</v>
      </c>
      <c r="X12" s="51" t="str">
        <f>IF('[1]ПС Савкинская'!AZ11=0,"-",'[1]ПС Савкинская'!AZ11/1000)</f>
        <v>-</v>
      </c>
      <c r="Y12" s="51">
        <f>IF('[1]ПС Савкинская'!BA11=0,"-",'[1]ПС Савкинская'!BA11/1000)</f>
        <v>0.40799999999999997</v>
      </c>
      <c r="Z12" s="51" t="str">
        <f>IF('[1]ПС Савкинская'!BB11=0,"-",'[1]ПС Савкинская'!BB11/1000)</f>
        <v>-</v>
      </c>
      <c r="AA12" s="51">
        <f>IF('[1]ПС Савкинская'!BC11=0,"-",'[1]ПС Савкинская'!BC11/1000)</f>
        <v>0.40300000000000002</v>
      </c>
      <c r="AB12" s="51" t="str">
        <f>IF('[1]ПС Савкинская'!BD11=0,"-",'[1]ПС Савкинская'!BD11/1000)</f>
        <v>-</v>
      </c>
      <c r="AC12" s="51">
        <f>IF('[1]ПС Савкинская'!BE11=0,"-",'[1]ПС Савкинская'!BE11/1000)</f>
        <v>0.38500000000000001</v>
      </c>
      <c r="AD12" s="51" t="str">
        <f>IF('[1]ПС Савкинская'!BF11=0,"-",'[1]ПС Савкинская'!BF11/1000)</f>
        <v>-</v>
      </c>
      <c r="AE12" s="51">
        <f>IF('[1]ПС Савкинская'!BG11=0,"-",'[1]ПС Савкинская'!BG11/1000)</f>
        <v>0.38300000000000001</v>
      </c>
      <c r="AF12" s="51" t="str">
        <f>IF('[1]ПС Савкинская'!BH11=0,"-",'[1]ПС Савкинская'!BH11/1000)</f>
        <v>-</v>
      </c>
      <c r="AG12" s="51">
        <f>IF('[1]ПС Савкинская'!BI11=0,"-",'[1]ПС Савкинская'!BI11/1000)</f>
        <v>0.38800000000000001</v>
      </c>
      <c r="AH12" s="51" t="str">
        <f>IF('[1]ПС Савкинская'!BJ11=0,"-",'[1]ПС Савкинская'!BJ11/1000)</f>
        <v>-</v>
      </c>
      <c r="AI12" s="51">
        <f>IF('[1]ПС Савкинская'!BK11=0,"-",'[1]ПС Савкинская'!BK11/1000)</f>
        <v>0.39200000000000002</v>
      </c>
      <c r="AJ12" s="51" t="str">
        <f>IF('[1]ПС Савкинская'!BL11=0,"-",'[1]ПС Савкинская'!BL11/1000)</f>
        <v>-</v>
      </c>
      <c r="AK12" s="51">
        <f>IF('[1]ПС Савкинская'!BM11=0,"-",'[1]ПС Савкинская'!BM11/1000)</f>
        <v>0.38800000000000001</v>
      </c>
      <c r="AL12" s="51" t="str">
        <f>IF('[1]ПС Савкинская'!BN11=0,"-",'[1]ПС Савкинская'!BN11/1000)</f>
        <v>-</v>
      </c>
      <c r="AM12" s="51">
        <f>IF('[1]ПС Савкинская'!BO11=0,"-",'[1]ПС Савкинская'!BO11/1000)</f>
        <v>0.38900000000000001</v>
      </c>
      <c r="AN12" s="51" t="str">
        <f>IF('[1]ПС Савкинская'!BP11=0,"-",'[1]ПС Савкинская'!BP11/1000)</f>
        <v>-</v>
      </c>
      <c r="AO12" s="51">
        <f>IF('[1]ПС Савкинская'!BQ11=0,"-",'[1]ПС Савкинская'!BQ11/1000)</f>
        <v>0.39300000000000002</v>
      </c>
      <c r="AP12" s="51" t="str">
        <f>IF('[1]ПС Савкинская'!BR11=0,"-",'[1]ПС Савкинская'!BR11/1000)</f>
        <v>-</v>
      </c>
      <c r="AQ12" s="51">
        <f>IF('[1]ПС Савкинская'!BS11=0,"-",'[1]ПС Савкинская'!BS11/1000)</f>
        <v>0.39300000000000002</v>
      </c>
      <c r="AR12" s="51" t="str">
        <f>IF('[1]ПС Савкинская'!BT11=0,"-",'[1]ПС Савкинская'!BT11/1000)</f>
        <v>-</v>
      </c>
      <c r="AS12" s="51">
        <f>IF('[1]ПС Савкинская'!BU11=0,"-",'[1]ПС Савкинская'!BU11/1000)</f>
        <v>0.39400000000000002</v>
      </c>
      <c r="AT12" s="51" t="str">
        <f>IF('[1]ПС Савкинская'!BV11=0,"-",'[1]ПС Савкинская'!BV11/1000)</f>
        <v>-</v>
      </c>
      <c r="AU12" s="51">
        <f>IF('[1]ПС Савкинская'!BW11=0,"-",'[1]ПС Савкинская'!BW11/1000)</f>
        <v>0.39500000000000002</v>
      </c>
      <c r="AV12" s="51" t="str">
        <f>IF('[1]ПС Савкинская'!BX11=0,"-",'[1]ПС Савкинская'!BX11/1000)</f>
        <v>-</v>
      </c>
      <c r="AW12" s="51">
        <f>IF('[1]ПС Савкинская'!BY11=0,"-",'[1]ПС Савкинская'!BY11/1000)</f>
        <v>0.39100000000000001</v>
      </c>
      <c r="AX12" s="51" t="str">
        <f>IF('[1]ПС Савкинская'!BZ11=0,"-",'[1]ПС Савкинская'!BZ11/1000)</f>
        <v>-</v>
      </c>
      <c r="AY12" s="51">
        <f>IF('[1]ПС Савкинская'!CA11=0,"-",'[1]ПС Савкинская'!CA11/1000)</f>
        <v>0.38600000000000001</v>
      </c>
      <c r="AZ12" s="52" t="str">
        <f>IF('[1]ПС Савкинская'!CB11=0,"-",'[1]ПС Савкинская'!CB11/1000)</f>
        <v>-</v>
      </c>
      <c r="BA12" s="53"/>
    </row>
    <row r="13" spans="1:53" ht="18" customHeight="1" outlineLevel="1" x14ac:dyDescent="0.2">
      <c r="A13" s="77" t="s">
        <v>49</v>
      </c>
      <c r="B13" s="78" t="s">
        <v>86</v>
      </c>
      <c r="C13" s="17" t="s">
        <v>79</v>
      </c>
      <c r="D13" s="54" t="s">
        <v>80</v>
      </c>
      <c r="E13" s="50">
        <f>IF('[1]ПС Савкинская'!AG12=0,"-",'[1]ПС Савкинская'!AG12/1000)</f>
        <v>8.0000000000000002E-3</v>
      </c>
      <c r="F13" s="51" t="str">
        <f>IF('[1]ПС Савкинская'!AH12=0,"-",'[1]ПС Савкинская'!AH12/1000)</f>
        <v>-</v>
      </c>
      <c r="G13" s="51">
        <f>IF('[1]ПС Савкинская'!AI12=0,"-",'[1]ПС Савкинская'!AI12/1000)</f>
        <v>7.0000000000000001E-3</v>
      </c>
      <c r="H13" s="51" t="str">
        <f>IF('[1]ПС Савкинская'!AJ12=0,"-",'[1]ПС Савкинская'!AJ12/1000)</f>
        <v>-</v>
      </c>
      <c r="I13" s="51">
        <f>IF('[1]ПС Савкинская'!AK12=0,"-",'[1]ПС Савкинская'!AK12/1000)</f>
        <v>8.0000000000000002E-3</v>
      </c>
      <c r="J13" s="51" t="str">
        <f>IF('[1]ПС Савкинская'!AL12=0,"-",'[1]ПС Савкинская'!AL12/1000)</f>
        <v>-</v>
      </c>
      <c r="K13" s="51">
        <f>IF('[1]ПС Савкинская'!AM12=0,"-",'[1]ПС Савкинская'!AM12/1000)</f>
        <v>8.0000000000000002E-3</v>
      </c>
      <c r="L13" s="51" t="str">
        <f>IF('[1]ПС Савкинская'!AN12=0,"-",'[1]ПС Савкинская'!AN12/1000)</f>
        <v>-</v>
      </c>
      <c r="M13" s="51">
        <f>IF('[1]ПС Савкинская'!AO12=0,"-",'[1]ПС Савкинская'!AO12/1000)</f>
        <v>8.0000000000000002E-3</v>
      </c>
      <c r="N13" s="51" t="str">
        <f>IF('[1]ПС Савкинская'!AP12=0,"-",'[1]ПС Савкинская'!AP12/1000)</f>
        <v>-</v>
      </c>
      <c r="O13" s="51">
        <f>IF('[1]ПС Савкинская'!AQ12=0,"-",'[1]ПС Савкинская'!AQ12/1000)</f>
        <v>8.0000000000000002E-3</v>
      </c>
      <c r="P13" s="51" t="str">
        <f>IF('[1]ПС Савкинская'!AR12=0,"-",'[1]ПС Савкинская'!AR12/1000)</f>
        <v>-</v>
      </c>
      <c r="Q13" s="51">
        <f>IF('[1]ПС Савкинская'!AS12=0,"-",'[1]ПС Савкинская'!AS12/1000)</f>
        <v>8.0000000000000002E-3</v>
      </c>
      <c r="R13" s="51" t="str">
        <f>IF('[1]ПС Савкинская'!AT12=0,"-",'[1]ПС Савкинская'!AT12/1000)</f>
        <v>-</v>
      </c>
      <c r="S13" s="51">
        <f>IF('[1]ПС Савкинская'!AU12=0,"-",'[1]ПС Савкинская'!AU12/1000)</f>
        <v>8.0000000000000002E-3</v>
      </c>
      <c r="T13" s="51" t="str">
        <f>IF('[1]ПС Савкинская'!AV12=0,"-",'[1]ПС Савкинская'!AV12/1000)</f>
        <v>-</v>
      </c>
      <c r="U13" s="51">
        <f>IF('[1]ПС Савкинская'!AW12=0,"-",'[1]ПС Савкинская'!AW12/1000)</f>
        <v>7.0000000000000001E-3</v>
      </c>
      <c r="V13" s="51" t="str">
        <f>IF('[1]ПС Савкинская'!AX12=0,"-",'[1]ПС Савкинская'!AX12/1000)</f>
        <v>-</v>
      </c>
      <c r="W13" s="51">
        <f>IF('[1]ПС Савкинская'!AY12=0,"-",'[1]ПС Савкинская'!AY12/1000)</f>
        <v>7.0000000000000001E-3</v>
      </c>
      <c r="X13" s="51" t="str">
        <f>IF('[1]ПС Савкинская'!AZ12=0,"-",'[1]ПС Савкинская'!AZ12/1000)</f>
        <v>-</v>
      </c>
      <c r="Y13" s="51">
        <f>IF('[1]ПС Савкинская'!BA12=0,"-",'[1]ПС Савкинская'!BA12/1000)</f>
        <v>8.0000000000000002E-3</v>
      </c>
      <c r="Z13" s="51" t="str">
        <f>IF('[1]ПС Савкинская'!BB12=0,"-",'[1]ПС Савкинская'!BB12/1000)</f>
        <v>-</v>
      </c>
      <c r="AA13" s="51">
        <f>IF('[1]ПС Савкинская'!BC12=0,"-",'[1]ПС Савкинская'!BC12/1000)</f>
        <v>8.0000000000000002E-3</v>
      </c>
      <c r="AB13" s="51" t="str">
        <f>IF('[1]ПС Савкинская'!BD12=0,"-",'[1]ПС Савкинская'!BD12/1000)</f>
        <v>-</v>
      </c>
      <c r="AC13" s="51">
        <f>IF('[1]ПС Савкинская'!BE12=0,"-",'[1]ПС Савкинская'!BE12/1000)</f>
        <v>7.0000000000000001E-3</v>
      </c>
      <c r="AD13" s="51" t="str">
        <f>IF('[1]ПС Савкинская'!BF12=0,"-",'[1]ПС Савкинская'!BF12/1000)</f>
        <v>-</v>
      </c>
      <c r="AE13" s="51">
        <f>IF('[1]ПС Савкинская'!BG12=0,"-",'[1]ПС Савкинская'!BG12/1000)</f>
        <v>8.0000000000000002E-3</v>
      </c>
      <c r="AF13" s="51" t="str">
        <f>IF('[1]ПС Савкинская'!BH12=0,"-",'[1]ПС Савкинская'!BH12/1000)</f>
        <v>-</v>
      </c>
      <c r="AG13" s="51">
        <f>IF('[1]ПС Савкинская'!BI12=0,"-",'[1]ПС Савкинская'!BI12/1000)</f>
        <v>8.0000000000000002E-3</v>
      </c>
      <c r="AH13" s="51" t="str">
        <f>IF('[1]ПС Савкинская'!BJ12=0,"-",'[1]ПС Савкинская'!BJ12/1000)</f>
        <v>-</v>
      </c>
      <c r="AI13" s="51">
        <f>IF('[1]ПС Савкинская'!BK12=0,"-",'[1]ПС Савкинская'!BK12/1000)</f>
        <v>8.0000000000000002E-3</v>
      </c>
      <c r="AJ13" s="51" t="str">
        <f>IF('[1]ПС Савкинская'!BL12=0,"-",'[1]ПС Савкинская'!BL12/1000)</f>
        <v>-</v>
      </c>
      <c r="AK13" s="51">
        <f>IF('[1]ПС Савкинская'!BM12=0,"-",'[1]ПС Савкинская'!BM12/1000)</f>
        <v>8.0000000000000002E-3</v>
      </c>
      <c r="AL13" s="51" t="str">
        <f>IF('[1]ПС Савкинская'!BN12=0,"-",'[1]ПС Савкинская'!BN12/1000)</f>
        <v>-</v>
      </c>
      <c r="AM13" s="51">
        <f>IF('[1]ПС Савкинская'!BO12=0,"-",'[1]ПС Савкинская'!BO12/1000)</f>
        <v>8.0000000000000002E-3</v>
      </c>
      <c r="AN13" s="51" t="str">
        <f>IF('[1]ПС Савкинская'!BP12=0,"-",'[1]ПС Савкинская'!BP12/1000)</f>
        <v>-</v>
      </c>
      <c r="AO13" s="51">
        <f>IF('[1]ПС Савкинская'!BQ12=0,"-",'[1]ПС Савкинская'!BQ12/1000)</f>
        <v>8.0000000000000002E-3</v>
      </c>
      <c r="AP13" s="51" t="str">
        <f>IF('[1]ПС Савкинская'!BR12=0,"-",'[1]ПС Савкинская'!BR12/1000)</f>
        <v>-</v>
      </c>
      <c r="AQ13" s="51">
        <f>IF('[1]ПС Савкинская'!BS12=0,"-",'[1]ПС Савкинская'!BS12/1000)</f>
        <v>8.0000000000000002E-3</v>
      </c>
      <c r="AR13" s="51" t="str">
        <f>IF('[1]ПС Савкинская'!BT12=0,"-",'[1]ПС Савкинская'!BT12/1000)</f>
        <v>-</v>
      </c>
      <c r="AS13" s="51">
        <f>IF('[1]ПС Савкинская'!BU12=0,"-",'[1]ПС Савкинская'!BU12/1000)</f>
        <v>8.0000000000000002E-3</v>
      </c>
      <c r="AT13" s="51" t="str">
        <f>IF('[1]ПС Савкинская'!BV12=0,"-",'[1]ПС Савкинская'!BV12/1000)</f>
        <v>-</v>
      </c>
      <c r="AU13" s="51">
        <f>IF('[1]ПС Савкинская'!BW12=0,"-",'[1]ПС Савкинская'!BW12/1000)</f>
        <v>8.0000000000000002E-3</v>
      </c>
      <c r="AV13" s="51" t="str">
        <f>IF('[1]ПС Савкинская'!BX12=0,"-",'[1]ПС Савкинская'!BX12/1000)</f>
        <v>-</v>
      </c>
      <c r="AW13" s="51">
        <f>IF('[1]ПС Савкинская'!BY12=0,"-",'[1]ПС Савкинская'!BY12/1000)</f>
        <v>8.0000000000000002E-3</v>
      </c>
      <c r="AX13" s="51" t="str">
        <f>IF('[1]ПС Савкинская'!BZ12=0,"-",'[1]ПС Савкинская'!BZ12/1000)</f>
        <v>-</v>
      </c>
      <c r="AY13" s="51">
        <f>IF('[1]ПС Савкинская'!CA12=0,"-",'[1]ПС Савкинская'!CA12/1000)</f>
        <v>7.0000000000000001E-3</v>
      </c>
      <c r="AZ13" s="52" t="str">
        <f>IF('[1]ПС Савкинская'!CB12=0,"-",'[1]ПС Савкинская'!CB12/1000)</f>
        <v>-</v>
      </c>
      <c r="BA13" s="53"/>
    </row>
    <row r="14" spans="1:53" ht="21.75" customHeight="1" outlineLevel="1" thickBot="1" x14ac:dyDescent="0.25">
      <c r="A14" s="79"/>
      <c r="B14" s="80"/>
      <c r="C14" s="29" t="s">
        <v>81</v>
      </c>
      <c r="D14" s="57" t="s">
        <v>82</v>
      </c>
      <c r="E14" s="58">
        <f>IF('[1]ПС Савкинская'!AG13=0,"-",'[1]ПС Савкинская'!AG13/1000)</f>
        <v>0.01</v>
      </c>
      <c r="F14" s="59" t="str">
        <f>IF('[1]ПС Савкинская'!AH13=0,"-",'[1]ПС Савкинская'!AH13/1000)</f>
        <v>-</v>
      </c>
      <c r="G14" s="59">
        <f>IF('[1]ПС Савкинская'!AI13=0,"-",'[1]ПС Савкинская'!AI13/1000)</f>
        <v>1.0999999999999999E-2</v>
      </c>
      <c r="H14" s="59" t="str">
        <f>IF('[1]ПС Савкинская'!AJ13=0,"-",'[1]ПС Савкинская'!AJ13/1000)</f>
        <v>-</v>
      </c>
      <c r="I14" s="59">
        <f>IF('[1]ПС Савкинская'!AK13=0,"-",'[1]ПС Савкинская'!AK13/1000)</f>
        <v>1.2E-2</v>
      </c>
      <c r="J14" s="59" t="str">
        <f>IF('[1]ПС Савкинская'!AL13=0,"-",'[1]ПС Савкинская'!AL13/1000)</f>
        <v>-</v>
      </c>
      <c r="K14" s="59">
        <f>IF('[1]ПС Савкинская'!AM13=0,"-",'[1]ПС Савкинская'!AM13/1000)</f>
        <v>0.01</v>
      </c>
      <c r="L14" s="59" t="str">
        <f>IF('[1]ПС Савкинская'!AN13=0,"-",'[1]ПС Савкинская'!AN13/1000)</f>
        <v>-</v>
      </c>
      <c r="M14" s="59">
        <f>IF('[1]ПС Савкинская'!AO13=0,"-",'[1]ПС Савкинская'!AO13/1000)</f>
        <v>1.0999999999999999E-2</v>
      </c>
      <c r="N14" s="59" t="str">
        <f>IF('[1]ПС Савкинская'!AP13=0,"-",'[1]ПС Савкинская'!AP13/1000)</f>
        <v>-</v>
      </c>
      <c r="O14" s="59">
        <f>IF('[1]ПС Савкинская'!AQ13=0,"-",'[1]ПС Савкинская'!AQ13/1000)</f>
        <v>1.0999999999999999E-2</v>
      </c>
      <c r="P14" s="59" t="str">
        <f>IF('[1]ПС Савкинская'!AR13=0,"-",'[1]ПС Савкинская'!AR13/1000)</f>
        <v>-</v>
      </c>
      <c r="Q14" s="59">
        <f>IF('[1]ПС Савкинская'!AS13=0,"-",'[1]ПС Савкинская'!AS13/1000)</f>
        <v>1.0999999999999999E-2</v>
      </c>
      <c r="R14" s="59" t="str">
        <f>IF('[1]ПС Савкинская'!AT13=0,"-",'[1]ПС Савкинская'!AT13/1000)</f>
        <v>-</v>
      </c>
      <c r="S14" s="59">
        <f>IF('[1]ПС Савкинская'!AU13=0,"-",'[1]ПС Савкинская'!AU13/1000)</f>
        <v>1.0999999999999999E-2</v>
      </c>
      <c r="T14" s="59" t="str">
        <f>IF('[1]ПС Савкинская'!AV13=0,"-",'[1]ПС Савкинская'!AV13/1000)</f>
        <v>-</v>
      </c>
      <c r="U14" s="59">
        <f>IF('[1]ПС Савкинская'!AW13=0,"-",'[1]ПС Савкинская'!AW13/1000)</f>
        <v>1.0999999999999999E-2</v>
      </c>
      <c r="V14" s="59" t="str">
        <f>IF('[1]ПС Савкинская'!AX13=0,"-",'[1]ПС Савкинская'!AX13/1000)</f>
        <v>-</v>
      </c>
      <c r="W14" s="59">
        <f>IF('[1]ПС Савкинская'!AY13=0,"-",'[1]ПС Савкинская'!AY13/1000)</f>
        <v>1.0999999999999999E-2</v>
      </c>
      <c r="X14" s="59" t="str">
        <f>IF('[1]ПС Савкинская'!AZ13=0,"-",'[1]ПС Савкинская'!AZ13/1000)</f>
        <v>-</v>
      </c>
      <c r="Y14" s="59">
        <f>IF('[1]ПС Савкинская'!BA13=0,"-",'[1]ПС Савкинская'!BA13/1000)</f>
        <v>1.0999999999999999E-2</v>
      </c>
      <c r="Z14" s="59" t="str">
        <f>IF('[1]ПС Савкинская'!BB13=0,"-",'[1]ПС Савкинская'!BB13/1000)</f>
        <v>-</v>
      </c>
      <c r="AA14" s="59">
        <f>IF('[1]ПС Савкинская'!BC13=0,"-",'[1]ПС Савкинская'!BC13/1000)</f>
        <v>1.0999999999999999E-2</v>
      </c>
      <c r="AB14" s="59" t="str">
        <f>IF('[1]ПС Савкинская'!BD13=0,"-",'[1]ПС Савкинская'!BD13/1000)</f>
        <v>-</v>
      </c>
      <c r="AC14" s="59">
        <f>IF('[1]ПС Савкинская'!BE13=0,"-",'[1]ПС Савкинская'!BE13/1000)</f>
        <v>0.01</v>
      </c>
      <c r="AD14" s="59" t="str">
        <f>IF('[1]ПС Савкинская'!BF13=0,"-",'[1]ПС Савкинская'!BF13/1000)</f>
        <v>-</v>
      </c>
      <c r="AE14" s="59">
        <f>IF('[1]ПС Савкинская'!BG13=0,"-",'[1]ПС Савкинская'!BG13/1000)</f>
        <v>1.0999999999999999E-2</v>
      </c>
      <c r="AF14" s="59" t="str">
        <f>IF('[1]ПС Савкинская'!BH13=0,"-",'[1]ПС Савкинская'!BH13/1000)</f>
        <v>-</v>
      </c>
      <c r="AG14" s="59">
        <f>IF('[1]ПС Савкинская'!BI13=0,"-",'[1]ПС Савкинская'!BI13/1000)</f>
        <v>0.01</v>
      </c>
      <c r="AH14" s="59" t="str">
        <f>IF('[1]ПС Савкинская'!BJ13=0,"-",'[1]ПС Савкинская'!BJ13/1000)</f>
        <v>-</v>
      </c>
      <c r="AI14" s="59">
        <f>IF('[1]ПС Савкинская'!BK13=0,"-",'[1]ПС Савкинская'!BK13/1000)</f>
        <v>1.0999999999999999E-2</v>
      </c>
      <c r="AJ14" s="59" t="str">
        <f>IF('[1]ПС Савкинская'!BL13=0,"-",'[1]ПС Савкинская'!BL13/1000)</f>
        <v>-</v>
      </c>
      <c r="AK14" s="59">
        <f>IF('[1]ПС Савкинская'!BM13=0,"-",'[1]ПС Савкинская'!BM13/1000)</f>
        <v>1.0999999999999999E-2</v>
      </c>
      <c r="AL14" s="59" t="str">
        <f>IF('[1]ПС Савкинская'!BN13=0,"-",'[1]ПС Савкинская'!BN13/1000)</f>
        <v>-</v>
      </c>
      <c r="AM14" s="59">
        <f>IF('[1]ПС Савкинская'!BO13=0,"-",'[1]ПС Савкинская'!BO13/1000)</f>
        <v>1.0999999999999999E-2</v>
      </c>
      <c r="AN14" s="59" t="str">
        <f>IF('[1]ПС Савкинская'!BP13=0,"-",'[1]ПС Савкинская'!BP13/1000)</f>
        <v>-</v>
      </c>
      <c r="AO14" s="59">
        <f>IF('[1]ПС Савкинская'!BQ13=0,"-",'[1]ПС Савкинская'!BQ13/1000)</f>
        <v>0.01</v>
      </c>
      <c r="AP14" s="59" t="str">
        <f>IF('[1]ПС Савкинская'!BR13=0,"-",'[1]ПС Савкинская'!BR13/1000)</f>
        <v>-</v>
      </c>
      <c r="AQ14" s="59">
        <f>IF('[1]ПС Савкинская'!BS13=0,"-",'[1]ПС Савкинская'!BS13/1000)</f>
        <v>1.0999999999999999E-2</v>
      </c>
      <c r="AR14" s="59" t="str">
        <f>IF('[1]ПС Савкинская'!BT13=0,"-",'[1]ПС Савкинская'!BT13/1000)</f>
        <v>-</v>
      </c>
      <c r="AS14" s="59">
        <f>IF('[1]ПС Савкинская'!BU13=0,"-",'[1]ПС Савкинская'!BU13/1000)</f>
        <v>0.01</v>
      </c>
      <c r="AT14" s="59" t="str">
        <f>IF('[1]ПС Савкинская'!BV13=0,"-",'[1]ПС Савкинская'!BV13/1000)</f>
        <v>-</v>
      </c>
      <c r="AU14" s="59">
        <f>IF('[1]ПС Савкинская'!BW13=0,"-",'[1]ПС Савкинская'!BW13/1000)</f>
        <v>1.0999999999999999E-2</v>
      </c>
      <c r="AV14" s="59" t="str">
        <f>IF('[1]ПС Савкинская'!BX13=0,"-",'[1]ПС Савкинская'!BX13/1000)</f>
        <v>-</v>
      </c>
      <c r="AW14" s="59">
        <f>IF('[1]ПС Савкинская'!BY13=0,"-",'[1]ПС Савкинская'!BY13/1000)</f>
        <v>0.01</v>
      </c>
      <c r="AX14" s="59" t="str">
        <f>IF('[1]ПС Савкинская'!BZ13=0,"-",'[1]ПС Савкинская'!BZ13/1000)</f>
        <v>-</v>
      </c>
      <c r="AY14" s="59">
        <f>IF('[1]ПС Савкинская'!CA13=0,"-",'[1]ПС Савкинская'!CA13/1000)</f>
        <v>1.0999999999999999E-2</v>
      </c>
      <c r="AZ14" s="60" t="str">
        <f>IF('[1]ПС Савкинская'!CB13=0,"-",'[1]ПС Савкинская'!CB13/1000)</f>
        <v>-</v>
      </c>
      <c r="BA14" s="61"/>
    </row>
    <row r="18" spans="1:1" x14ac:dyDescent="0.2">
      <c r="A18" s="34"/>
    </row>
    <row r="19" spans="1:1" x14ac:dyDescent="0.2">
      <c r="A19" s="34"/>
    </row>
  </sheetData>
  <mergeCells count="38">
    <mergeCell ref="BA3:BA5"/>
    <mergeCell ref="E4:F4"/>
    <mergeCell ref="G4:H4"/>
    <mergeCell ref="I4:J4"/>
    <mergeCell ref="K4:L4"/>
    <mergeCell ref="M4:N4"/>
    <mergeCell ref="O4:P4"/>
    <mergeCell ref="Q4:R4"/>
    <mergeCell ref="S4:T4"/>
    <mergeCell ref="U4:V4"/>
    <mergeCell ref="W4:X4"/>
    <mergeCell ref="A3:A5"/>
    <mergeCell ref="B3:B5"/>
    <mergeCell ref="C3:C5"/>
    <mergeCell ref="D3:D5"/>
    <mergeCell ref="E3:AZ3"/>
    <mergeCell ref="AW4:AX4"/>
    <mergeCell ref="AY4:AZ4"/>
    <mergeCell ref="AK4:AL4"/>
    <mergeCell ref="AM4:AN4"/>
    <mergeCell ref="AO4:AP4"/>
    <mergeCell ref="AQ4:AR4"/>
    <mergeCell ref="AS4:AT4"/>
    <mergeCell ref="AU4:AV4"/>
    <mergeCell ref="Y4:Z4"/>
    <mergeCell ref="AA4:AB4"/>
    <mergeCell ref="AC4:AD4"/>
    <mergeCell ref="AE4:AF4"/>
    <mergeCell ref="AG4:AH4"/>
    <mergeCell ref="AI4:AJ4"/>
    <mergeCell ref="A11:A12"/>
    <mergeCell ref="B11:B12"/>
    <mergeCell ref="A13:A14"/>
    <mergeCell ref="B13:B14"/>
    <mergeCell ref="A7:A8"/>
    <mergeCell ref="B7:B8"/>
    <mergeCell ref="A9:A10"/>
    <mergeCell ref="B9:B10"/>
  </mergeCells>
  <printOptions horizontalCentered="1"/>
  <pageMargins left="0.39370078740157483" right="0.39370078740157483" top="0.39370078740157483" bottom="0.39370078740157483" header="0" footer="0"/>
  <pageSetup paperSize="9" scale="67" fitToWidth="2" orientation="landscape" r:id="rId1"/>
  <headerFooter alignWithMargins="0">
    <oddFooter>Страница &amp;P из &amp;N</oddFooter>
  </headerFooter>
  <rowBreaks count="1" manualBreakCount="1">
    <brk id="5" max="52" man="1"/>
  </rowBreaks>
  <colBreaks count="2" manualBreakCount="2">
    <brk id="20" max="179" man="1"/>
    <brk id="36" max="17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Мощность ТН ВНК_РН-Эн.</vt:lpstr>
      <vt:lpstr>Энергия ТН ВНК_РН-Эн.</vt:lpstr>
      <vt:lpstr>'Мощность ТН ВНК_РН-Эн.'!Заголовки_для_печати</vt:lpstr>
      <vt:lpstr>'Энергия ТН ВНК_РН-Эн.'!Заголовки_для_печати</vt:lpstr>
      <vt:lpstr>'Энергия ТН ВНК_РН-Эн.'!Область_печати</vt:lpstr>
    </vt:vector>
  </TitlesOfParts>
  <Company>Energoneft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Максимихин Александр Дмитриевич</dc:creator>
  <cp:lastModifiedBy>Максимихин Александр Дмитриевич</cp:lastModifiedBy>
  <dcterms:created xsi:type="dcterms:W3CDTF">2018-12-25T10:59:40Z</dcterms:created>
  <dcterms:modified xsi:type="dcterms:W3CDTF">2019-01-10T02:54:32Z</dcterms:modified>
</cp:coreProperties>
</file>