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ent\files\Раскрытие инфромации\2021\Передача электроэнергии Томской области\ПТУ\"/>
    </mc:Choice>
  </mc:AlternateContent>
  <bookViews>
    <workbookView xWindow="0" yWindow="30" windowWidth="28755" windowHeight="12840" firstSheet="3" activeTab="11"/>
  </bookViews>
  <sheets>
    <sheet name="Январь 2021" sheetId="75" r:id="rId1"/>
    <sheet name="Февраль 2021" sheetId="76" r:id="rId2"/>
    <sheet name="Март 2021" sheetId="77" r:id="rId3"/>
    <sheet name="Апрель 2021" sheetId="78" r:id="rId4"/>
    <sheet name="Май 2021" sheetId="79" r:id="rId5"/>
    <sheet name="Июнь 2021" sheetId="80" r:id="rId6"/>
    <sheet name="Июль 2021" sheetId="81" r:id="rId7"/>
    <sheet name="Август 2021" sheetId="82" r:id="rId8"/>
    <sheet name="Сентябрь 2021" sheetId="83" r:id="rId9"/>
    <sheet name="Октябрь 2021" sheetId="84" r:id="rId10"/>
    <sheet name="Ноябрь 2021" sheetId="85" r:id="rId11"/>
    <sheet name="Декабрь 2021" sheetId="86" r:id="rId12"/>
  </sheets>
  <definedNames>
    <definedName name="_xlnm._FilterDatabase" localSheetId="7" hidden="1">'Август 2021'!$A$6:$AH$200</definedName>
    <definedName name="_xlnm._FilterDatabase" localSheetId="3" hidden="1">'Апрель 2021'!$A$6:$AH$189</definedName>
    <definedName name="_xlnm._FilterDatabase" localSheetId="11" hidden="1">'Декабрь 2021'!$A$6:$AH$191</definedName>
    <definedName name="_xlnm._FilterDatabase" localSheetId="6" hidden="1">'Июль 2021'!$A$6:$AH$200</definedName>
    <definedName name="_xlnm._FilterDatabase" localSheetId="5" hidden="1">'Июнь 2021'!$A$6:$AH$200</definedName>
    <definedName name="_xlnm._FilterDatabase" localSheetId="4" hidden="1">'Май 2021'!$A$6:$AH$189</definedName>
    <definedName name="_xlnm._FilterDatabase" localSheetId="2" hidden="1">'Март 2021'!$A$6:$AH$153</definedName>
    <definedName name="_xlnm._FilterDatabase" localSheetId="10" hidden="1">'Ноябрь 2021'!$A$6:$AH$191</definedName>
    <definedName name="_xlnm._FilterDatabase" localSheetId="9" hidden="1">'Октябрь 2021'!$A$6:$AH$200</definedName>
    <definedName name="_xlnm._FilterDatabase" localSheetId="8" hidden="1">'Сентябрь 2021'!$A$6:$AH$200</definedName>
    <definedName name="_xlnm._FilterDatabase" localSheetId="1" hidden="1">'Февраль 2021'!$A$6:$AH$167</definedName>
    <definedName name="_xlnm._FilterDatabase" localSheetId="0" hidden="1">'Январь 2021'!$A$6:$AH$167</definedName>
  </definedNames>
  <calcPr calcId="152511"/>
</workbook>
</file>

<file path=xl/calcChain.xml><?xml version="1.0" encoding="utf-8"?>
<calcChain xmlns="http://schemas.openxmlformats.org/spreadsheetml/2006/main">
  <c r="N167" i="86" l="1"/>
  <c r="N168" i="86"/>
  <c r="N169" i="86"/>
  <c r="N170" i="86"/>
  <c r="N171" i="86"/>
  <c r="N172" i="86"/>
  <c r="N173" i="86"/>
  <c r="N174" i="86"/>
  <c r="N175" i="86"/>
  <c r="M167" i="86"/>
  <c r="M168" i="86"/>
  <c r="M169" i="86"/>
  <c r="M170" i="86"/>
  <c r="M171" i="86"/>
  <c r="M172" i="86"/>
  <c r="M173" i="86"/>
  <c r="M174" i="86"/>
  <c r="M175" i="86"/>
  <c r="K167" i="86"/>
  <c r="K168" i="86"/>
  <c r="K169" i="86"/>
  <c r="K170" i="86"/>
  <c r="K171" i="86"/>
  <c r="K172" i="86"/>
  <c r="K173" i="86"/>
  <c r="K174" i="86"/>
  <c r="K175" i="86"/>
  <c r="I167" i="86"/>
  <c r="I168" i="86"/>
  <c r="I169" i="86"/>
  <c r="I170" i="86"/>
  <c r="I171" i="86"/>
  <c r="I172" i="86"/>
  <c r="I173" i="86"/>
  <c r="I174" i="86"/>
  <c r="I175" i="86"/>
  <c r="F167" i="86"/>
  <c r="F168" i="86"/>
  <c r="F169" i="86"/>
  <c r="F170" i="86"/>
  <c r="F171" i="86"/>
  <c r="F172" i="86"/>
  <c r="F173" i="86"/>
  <c r="F174" i="86"/>
  <c r="F175" i="86"/>
  <c r="N165" i="86"/>
  <c r="N166" i="86"/>
  <c r="M165" i="86"/>
  <c r="M166" i="86"/>
  <c r="K165" i="86"/>
  <c r="K166" i="86"/>
  <c r="I165" i="86"/>
  <c r="I166" i="86"/>
  <c r="J165" i="86"/>
  <c r="J166" i="86"/>
  <c r="J157" i="86"/>
  <c r="J158" i="86"/>
  <c r="J159" i="86"/>
  <c r="J160" i="86"/>
  <c r="J161" i="86"/>
  <c r="J162" i="86"/>
  <c r="J163" i="86"/>
  <c r="J164" i="86"/>
  <c r="I158" i="86"/>
  <c r="I159" i="86"/>
  <c r="I160" i="86"/>
  <c r="I161" i="86"/>
  <c r="I162" i="86"/>
  <c r="I163" i="86"/>
  <c r="I164" i="86"/>
  <c r="F165" i="86"/>
  <c r="F166" i="86"/>
  <c r="S351" i="86" l="1"/>
  <c r="S350" i="86"/>
  <c r="S349" i="86"/>
  <c r="S348" i="86"/>
  <c r="S347" i="86"/>
  <c r="S346" i="86"/>
  <c r="S345" i="86"/>
  <c r="S344" i="86"/>
  <c r="S342" i="86"/>
  <c r="S341" i="86"/>
  <c r="S340" i="86"/>
  <c r="S339" i="86"/>
  <c r="S338" i="86"/>
  <c r="S336" i="86"/>
  <c r="S335" i="86"/>
  <c r="S334" i="86"/>
  <c r="S333" i="86"/>
  <c r="S332" i="86"/>
  <c r="S331" i="86"/>
  <c r="S330" i="86"/>
  <c r="S329" i="86"/>
  <c r="S328" i="86"/>
  <c r="S327" i="86"/>
  <c r="S326" i="86"/>
  <c r="S325" i="86"/>
  <c r="S324" i="86"/>
  <c r="S323" i="86"/>
  <c r="S322" i="86"/>
  <c r="S321" i="86"/>
  <c r="S319" i="86"/>
  <c r="S318" i="86"/>
  <c r="S317" i="86"/>
  <c r="S316" i="86"/>
  <c r="S315" i="86"/>
  <c r="S314" i="86"/>
  <c r="S313" i="86"/>
  <c r="S312" i="86"/>
  <c r="S311" i="86"/>
  <c r="S310" i="86"/>
  <c r="S309" i="86"/>
  <c r="AC308" i="86"/>
  <c r="AH301" i="86" s="1"/>
  <c r="S308" i="86"/>
  <c r="S307" i="86"/>
  <c r="S306" i="86"/>
  <c r="S305" i="86"/>
  <c r="S304" i="86"/>
  <c r="S303" i="86"/>
  <c r="S302" i="86"/>
  <c r="S301" i="86"/>
  <c r="S300" i="86"/>
  <c r="S299" i="86"/>
  <c r="S298" i="86"/>
  <c r="S297" i="86"/>
  <c r="S296" i="86"/>
  <c r="S295" i="86"/>
  <c r="S294" i="86"/>
  <c r="S293" i="86"/>
  <c r="S292" i="86"/>
  <c r="S291" i="86"/>
  <c r="S290" i="86"/>
  <c r="S289" i="86"/>
  <c r="S288" i="86"/>
  <c r="S287" i="86"/>
  <c r="S286" i="86"/>
  <c r="S285" i="86"/>
  <c r="S284" i="86"/>
  <c r="S283" i="86"/>
  <c r="S282" i="86"/>
  <c r="S281" i="86"/>
  <c r="S280" i="86"/>
  <c r="S279" i="86"/>
  <c r="S278" i="86"/>
  <c r="S277" i="86"/>
  <c r="S276" i="86"/>
  <c r="S275" i="86"/>
  <c r="S274" i="86"/>
  <c r="S273" i="86"/>
  <c r="S272" i="86"/>
  <c r="S271" i="86"/>
  <c r="S270" i="86"/>
  <c r="S269" i="86"/>
  <c r="S268" i="86"/>
  <c r="S267" i="86"/>
  <c r="S266" i="86"/>
  <c r="S265" i="86"/>
  <c r="S264" i="86"/>
  <c r="S263" i="86"/>
  <c r="S262" i="86"/>
  <c r="S261" i="86"/>
  <c r="S260" i="86"/>
  <c r="S259" i="86"/>
  <c r="S258" i="86"/>
  <c r="S257" i="86"/>
  <c r="S256" i="86"/>
  <c r="S255" i="86"/>
  <c r="S254" i="86"/>
  <c r="S253" i="86"/>
  <c r="S252" i="86"/>
  <c r="S251" i="86"/>
  <c r="S250" i="86"/>
  <c r="S249" i="86"/>
  <c r="S248" i="86"/>
  <c r="S247" i="86"/>
  <c r="S246" i="86"/>
  <c r="S245" i="86"/>
  <c r="S244" i="86"/>
  <c r="S243" i="86"/>
  <c r="S242" i="86"/>
  <c r="S241" i="86"/>
  <c r="S240" i="86"/>
  <c r="S239" i="86"/>
  <c r="S238" i="86"/>
  <c r="S237" i="86"/>
  <c r="S236" i="86"/>
  <c r="S235" i="86"/>
  <c r="S234" i="86"/>
  <c r="S233" i="86"/>
  <c r="S232" i="86"/>
  <c r="S231" i="86"/>
  <c r="S230" i="86"/>
  <c r="S229" i="86"/>
  <c r="S228" i="86"/>
  <c r="S227" i="86"/>
  <c r="S226" i="86"/>
  <c r="S225" i="86"/>
  <c r="S224" i="86"/>
  <c r="S223" i="86"/>
  <c r="S222" i="86"/>
  <c r="S221" i="86"/>
  <c r="S220" i="86"/>
  <c r="S219" i="86"/>
  <c r="S218" i="86"/>
  <c r="S217" i="86"/>
  <c r="S216" i="86"/>
  <c r="AC346" i="86" s="1"/>
  <c r="AH310" i="86" s="1"/>
  <c r="N164" i="86"/>
  <c r="K164" i="86"/>
  <c r="F164" i="86"/>
  <c r="M164" i="86" s="1"/>
  <c r="N163" i="86"/>
  <c r="K163" i="86"/>
  <c r="F163" i="86"/>
  <c r="M163" i="86" s="1"/>
  <c r="N162" i="86"/>
  <c r="M162" i="86"/>
  <c r="K162" i="86"/>
  <c r="F162" i="86"/>
  <c r="N161" i="86"/>
  <c r="K161" i="86"/>
  <c r="F161" i="86"/>
  <c r="M161" i="86" s="1"/>
  <c r="N160" i="86"/>
  <c r="K160" i="86"/>
  <c r="F160" i="86"/>
  <c r="M160" i="86" s="1"/>
  <c r="N159" i="86"/>
  <c r="K159" i="86"/>
  <c r="F159" i="86"/>
  <c r="M159" i="86" s="1"/>
  <c r="N158" i="86"/>
  <c r="K158" i="86"/>
  <c r="F158" i="86"/>
  <c r="M158" i="86" s="1"/>
  <c r="N157" i="86"/>
  <c r="K157" i="86"/>
  <c r="I157" i="86"/>
  <c r="F157" i="86"/>
  <c r="M157" i="86" s="1"/>
  <c r="N156" i="86"/>
  <c r="K156" i="86"/>
  <c r="J156" i="86"/>
  <c r="I156" i="86"/>
  <c r="F156" i="86"/>
  <c r="M156" i="86" s="1"/>
  <c r="N155" i="86"/>
  <c r="K155" i="86"/>
  <c r="J155" i="86"/>
  <c r="I155" i="86"/>
  <c r="F155" i="86"/>
  <c r="M155" i="86" s="1"/>
  <c r="N154" i="86"/>
  <c r="K154" i="86"/>
  <c r="J154" i="86"/>
  <c r="I154" i="86"/>
  <c r="F154" i="86"/>
  <c r="M154" i="86" s="1"/>
  <c r="N153" i="86"/>
  <c r="K153" i="86"/>
  <c r="J153" i="86"/>
  <c r="I153" i="86"/>
  <c r="F153" i="86"/>
  <c r="M153" i="86" s="1"/>
  <c r="N152" i="86"/>
  <c r="K152" i="86"/>
  <c r="J152" i="86"/>
  <c r="I152" i="86"/>
  <c r="F152" i="86"/>
  <c r="M152" i="86" s="1"/>
  <c r="N151" i="86"/>
  <c r="K151" i="86"/>
  <c r="J151" i="86"/>
  <c r="I151" i="86"/>
  <c r="F151" i="86"/>
  <c r="M151" i="86" s="1"/>
  <c r="N150" i="86"/>
  <c r="K150" i="86"/>
  <c r="J150" i="86"/>
  <c r="I150" i="86"/>
  <c r="F150" i="86"/>
  <c r="M150" i="86" s="1"/>
  <c r="N149" i="86"/>
  <c r="K149" i="86"/>
  <c r="J149" i="86"/>
  <c r="I149" i="86"/>
  <c r="F149" i="86"/>
  <c r="M149" i="86" s="1"/>
  <c r="N148" i="86"/>
  <c r="K148" i="86"/>
  <c r="J148" i="86"/>
  <c r="I148" i="86"/>
  <c r="F148" i="86"/>
  <c r="M148" i="86" s="1"/>
  <c r="N147" i="86"/>
  <c r="K147" i="86"/>
  <c r="J147" i="86"/>
  <c r="I147" i="86"/>
  <c r="F147" i="86"/>
  <c r="M147" i="86" s="1"/>
  <c r="N146" i="86"/>
  <c r="K146" i="86"/>
  <c r="J146" i="86"/>
  <c r="I146" i="86"/>
  <c r="F146" i="86"/>
  <c r="M146" i="86" s="1"/>
  <c r="N145" i="86"/>
  <c r="K145" i="86"/>
  <c r="J145" i="86"/>
  <c r="I145" i="86"/>
  <c r="F145" i="86"/>
  <c r="M145" i="86" s="1"/>
  <c r="N144" i="86"/>
  <c r="K144" i="86"/>
  <c r="J144" i="86"/>
  <c r="I144" i="86"/>
  <c r="F144" i="86"/>
  <c r="M144" i="86" s="1"/>
  <c r="N143" i="86"/>
  <c r="K143" i="86"/>
  <c r="J143" i="86"/>
  <c r="I143" i="86"/>
  <c r="F143" i="86"/>
  <c r="M143" i="86" s="1"/>
  <c r="N142" i="86"/>
  <c r="K142" i="86"/>
  <c r="J142" i="86"/>
  <c r="I142" i="86"/>
  <c r="F142" i="86"/>
  <c r="M142" i="86" s="1"/>
  <c r="N141" i="86"/>
  <c r="K141" i="86"/>
  <c r="J141" i="86"/>
  <c r="I141" i="86"/>
  <c r="F141" i="86"/>
  <c r="M141" i="86" s="1"/>
  <c r="N140" i="86"/>
  <c r="K140" i="86"/>
  <c r="J140" i="86"/>
  <c r="I140" i="86"/>
  <c r="F140" i="86"/>
  <c r="M140" i="86" s="1"/>
  <c r="N139" i="86"/>
  <c r="K139" i="86"/>
  <c r="J139" i="86"/>
  <c r="I139" i="86"/>
  <c r="F139" i="86"/>
  <c r="M139" i="86" s="1"/>
  <c r="N138" i="86"/>
  <c r="K138" i="86"/>
  <c r="J138" i="86"/>
  <c r="I138" i="86"/>
  <c r="F138" i="86"/>
  <c r="M138" i="86" s="1"/>
  <c r="N137" i="86"/>
  <c r="K137" i="86"/>
  <c r="J137" i="86"/>
  <c r="I137" i="86"/>
  <c r="F137" i="86"/>
  <c r="M137" i="86" s="1"/>
  <c r="N136" i="86"/>
  <c r="K136" i="86"/>
  <c r="J136" i="86"/>
  <c r="I136" i="86"/>
  <c r="F136" i="86"/>
  <c r="M136" i="86" s="1"/>
  <c r="N135" i="86"/>
  <c r="K135" i="86"/>
  <c r="J135" i="86"/>
  <c r="I135" i="86"/>
  <c r="F135" i="86"/>
  <c r="M135" i="86" s="1"/>
  <c r="N134" i="86"/>
  <c r="K134" i="86"/>
  <c r="J134" i="86"/>
  <c r="I134" i="86"/>
  <c r="F134" i="86"/>
  <c r="M134" i="86" s="1"/>
  <c r="N133" i="86"/>
  <c r="K133" i="86"/>
  <c r="J133" i="86"/>
  <c r="I133" i="86"/>
  <c r="F133" i="86"/>
  <c r="M133" i="86" s="1"/>
  <c r="N132" i="86"/>
  <c r="K132" i="86"/>
  <c r="J132" i="86"/>
  <c r="I132" i="86"/>
  <c r="F132" i="86"/>
  <c r="M132" i="86" s="1"/>
  <c r="N131" i="86"/>
  <c r="K131" i="86"/>
  <c r="J131" i="86"/>
  <c r="I131" i="86"/>
  <c r="F131" i="86"/>
  <c r="M131" i="86" s="1"/>
  <c r="N130" i="86"/>
  <c r="K130" i="86"/>
  <c r="J130" i="86"/>
  <c r="I130" i="86"/>
  <c r="F130" i="86"/>
  <c r="M130" i="86" s="1"/>
  <c r="N129" i="86"/>
  <c r="K129" i="86"/>
  <c r="J129" i="86"/>
  <c r="I129" i="86"/>
  <c r="F129" i="86"/>
  <c r="M129" i="86" s="1"/>
  <c r="N128" i="86"/>
  <c r="K128" i="86"/>
  <c r="J128" i="86"/>
  <c r="I128" i="86"/>
  <c r="F128" i="86"/>
  <c r="M128" i="86" s="1"/>
  <c r="N127" i="86"/>
  <c r="K127" i="86"/>
  <c r="J127" i="86"/>
  <c r="I127" i="86"/>
  <c r="F127" i="86"/>
  <c r="M127" i="86" s="1"/>
  <c r="N126" i="86"/>
  <c r="K126" i="86"/>
  <c r="J126" i="86"/>
  <c r="I126" i="86"/>
  <c r="F126" i="86"/>
  <c r="M126" i="86" s="1"/>
  <c r="N125" i="86"/>
  <c r="K125" i="86"/>
  <c r="J125" i="86"/>
  <c r="I125" i="86"/>
  <c r="F125" i="86"/>
  <c r="M125" i="86" s="1"/>
  <c r="N124" i="86"/>
  <c r="K124" i="86"/>
  <c r="J124" i="86"/>
  <c r="I124" i="86"/>
  <c r="F124" i="86"/>
  <c r="M124" i="86" s="1"/>
  <c r="N123" i="86"/>
  <c r="K123" i="86"/>
  <c r="J123" i="86"/>
  <c r="I123" i="86"/>
  <c r="F123" i="86"/>
  <c r="M123" i="86" s="1"/>
  <c r="N122" i="86"/>
  <c r="K122" i="86"/>
  <c r="J122" i="86"/>
  <c r="I122" i="86"/>
  <c r="F122" i="86"/>
  <c r="M122" i="86" s="1"/>
  <c r="N121" i="86"/>
  <c r="K121" i="86"/>
  <c r="J121" i="86"/>
  <c r="I121" i="86"/>
  <c r="F121" i="86"/>
  <c r="M121" i="86" s="1"/>
  <c r="N120" i="86"/>
  <c r="K120" i="86"/>
  <c r="J120" i="86"/>
  <c r="I120" i="86"/>
  <c r="F120" i="86"/>
  <c r="M120" i="86" s="1"/>
  <c r="N119" i="86"/>
  <c r="K119" i="86"/>
  <c r="J119" i="86"/>
  <c r="I119" i="86"/>
  <c r="F119" i="86"/>
  <c r="M119" i="86" s="1"/>
  <c r="N118" i="86"/>
  <c r="K118" i="86"/>
  <c r="J118" i="86"/>
  <c r="I118" i="86"/>
  <c r="F118" i="86"/>
  <c r="M118" i="86" s="1"/>
  <c r="N117" i="86"/>
  <c r="K117" i="86"/>
  <c r="J117" i="86"/>
  <c r="I117" i="86"/>
  <c r="F117" i="86"/>
  <c r="M117" i="86" s="1"/>
  <c r="N116" i="86"/>
  <c r="K116" i="86"/>
  <c r="J116" i="86"/>
  <c r="I116" i="86"/>
  <c r="F116" i="86"/>
  <c r="M116" i="86" s="1"/>
  <c r="N115" i="86"/>
  <c r="K115" i="86"/>
  <c r="J115" i="86"/>
  <c r="I115" i="86"/>
  <c r="F115" i="86"/>
  <c r="M115" i="86" s="1"/>
  <c r="N114" i="86"/>
  <c r="K114" i="86"/>
  <c r="J114" i="86"/>
  <c r="I114" i="86"/>
  <c r="F114" i="86"/>
  <c r="M114" i="86" s="1"/>
  <c r="N113" i="86"/>
  <c r="K113" i="86"/>
  <c r="J113" i="86"/>
  <c r="I113" i="86"/>
  <c r="F113" i="86"/>
  <c r="M113" i="86" s="1"/>
  <c r="N112" i="86"/>
  <c r="K112" i="86"/>
  <c r="J112" i="86"/>
  <c r="I112" i="86"/>
  <c r="F112" i="86"/>
  <c r="M112" i="86" s="1"/>
  <c r="N111" i="86"/>
  <c r="K111" i="86"/>
  <c r="J111" i="86"/>
  <c r="I111" i="86"/>
  <c r="F111" i="86"/>
  <c r="M111" i="86" s="1"/>
  <c r="N110" i="86"/>
  <c r="K110" i="86"/>
  <c r="J110" i="86"/>
  <c r="I110" i="86"/>
  <c r="F110" i="86"/>
  <c r="M110" i="86" s="1"/>
  <c r="N109" i="86"/>
  <c r="K109" i="86"/>
  <c r="J109" i="86"/>
  <c r="I109" i="86"/>
  <c r="F109" i="86"/>
  <c r="M109" i="86" s="1"/>
  <c r="N108" i="86"/>
  <c r="K108" i="86"/>
  <c r="J108" i="86"/>
  <c r="I108" i="86"/>
  <c r="F108" i="86"/>
  <c r="M108" i="86" s="1"/>
  <c r="N107" i="86"/>
  <c r="K107" i="86"/>
  <c r="J107" i="86"/>
  <c r="I107" i="86"/>
  <c r="F107" i="86"/>
  <c r="M107" i="86" s="1"/>
  <c r="N106" i="86"/>
  <c r="K106" i="86"/>
  <c r="J106" i="86"/>
  <c r="I106" i="86"/>
  <c r="F106" i="86"/>
  <c r="M106" i="86" s="1"/>
  <c r="N105" i="86"/>
  <c r="K105" i="86"/>
  <c r="J105" i="86"/>
  <c r="I105" i="86"/>
  <c r="F105" i="86"/>
  <c r="M105" i="86" s="1"/>
  <c r="N104" i="86"/>
  <c r="K104" i="86"/>
  <c r="J104" i="86"/>
  <c r="I104" i="86"/>
  <c r="F104" i="86"/>
  <c r="M104" i="86" s="1"/>
  <c r="N103" i="86"/>
  <c r="K103" i="86"/>
  <c r="J103" i="86"/>
  <c r="I103" i="86"/>
  <c r="F103" i="86"/>
  <c r="M103" i="86" s="1"/>
  <c r="N102" i="86"/>
  <c r="K102" i="86"/>
  <c r="J102" i="86"/>
  <c r="I102" i="86"/>
  <c r="F102" i="86"/>
  <c r="M102" i="86" s="1"/>
  <c r="N101" i="86"/>
  <c r="K101" i="86"/>
  <c r="J101" i="86"/>
  <c r="I101" i="86"/>
  <c r="F101" i="86"/>
  <c r="M101" i="86" s="1"/>
  <c r="N100" i="86"/>
  <c r="K100" i="86"/>
  <c r="J100" i="86"/>
  <c r="I100" i="86"/>
  <c r="F100" i="86"/>
  <c r="M100" i="86" s="1"/>
  <c r="N99" i="86"/>
  <c r="K99" i="86"/>
  <c r="J99" i="86"/>
  <c r="I99" i="86"/>
  <c r="F99" i="86"/>
  <c r="M99" i="86" s="1"/>
  <c r="N98" i="86"/>
  <c r="K98" i="86"/>
  <c r="J98" i="86"/>
  <c r="I98" i="86"/>
  <c r="F98" i="86"/>
  <c r="M98" i="86" s="1"/>
  <c r="N97" i="86"/>
  <c r="K97" i="86"/>
  <c r="J97" i="86"/>
  <c r="I97" i="86"/>
  <c r="F97" i="86"/>
  <c r="M97" i="86" s="1"/>
  <c r="N96" i="86"/>
  <c r="K96" i="86"/>
  <c r="J96" i="86"/>
  <c r="I96" i="86"/>
  <c r="F96" i="86"/>
  <c r="M96" i="86" s="1"/>
  <c r="N95" i="86"/>
  <c r="K95" i="86"/>
  <c r="J95" i="86"/>
  <c r="I95" i="86"/>
  <c r="F95" i="86"/>
  <c r="M95" i="86" s="1"/>
  <c r="N94" i="86"/>
  <c r="K94" i="86"/>
  <c r="J94" i="86"/>
  <c r="I94" i="86"/>
  <c r="F94" i="86"/>
  <c r="M94" i="86" s="1"/>
  <c r="N93" i="86"/>
  <c r="K93" i="86"/>
  <c r="J93" i="86"/>
  <c r="I93" i="86"/>
  <c r="F93" i="86"/>
  <c r="M93" i="86" s="1"/>
  <c r="N92" i="86"/>
  <c r="K92" i="86"/>
  <c r="J92" i="86"/>
  <c r="I92" i="86"/>
  <c r="F92" i="86"/>
  <c r="M92" i="86" s="1"/>
  <c r="N91" i="86"/>
  <c r="K91" i="86"/>
  <c r="J91" i="86"/>
  <c r="I91" i="86"/>
  <c r="F91" i="86"/>
  <c r="M91" i="86" s="1"/>
  <c r="N90" i="86"/>
  <c r="K90" i="86"/>
  <c r="J90" i="86"/>
  <c r="I90" i="86"/>
  <c r="F90" i="86"/>
  <c r="M90" i="86" s="1"/>
  <c r="N89" i="86"/>
  <c r="K89" i="86"/>
  <c r="J89" i="86"/>
  <c r="I89" i="86"/>
  <c r="F89" i="86"/>
  <c r="M89" i="86" s="1"/>
  <c r="N88" i="86"/>
  <c r="K88" i="86"/>
  <c r="J88" i="86"/>
  <c r="I88" i="86"/>
  <c r="F88" i="86"/>
  <c r="M88" i="86" s="1"/>
  <c r="N87" i="86"/>
  <c r="K87" i="86"/>
  <c r="J87" i="86"/>
  <c r="I87" i="86"/>
  <c r="F87" i="86"/>
  <c r="M87" i="86" s="1"/>
  <c r="N86" i="86"/>
  <c r="K86" i="86"/>
  <c r="J86" i="86"/>
  <c r="I86" i="86"/>
  <c r="F86" i="86"/>
  <c r="M86" i="86" s="1"/>
  <c r="N85" i="86"/>
  <c r="K85" i="86"/>
  <c r="J85" i="86"/>
  <c r="I85" i="86"/>
  <c r="F85" i="86"/>
  <c r="M85" i="86" s="1"/>
  <c r="N84" i="86"/>
  <c r="K84" i="86"/>
  <c r="J84" i="86"/>
  <c r="I84" i="86"/>
  <c r="F84" i="86"/>
  <c r="M84" i="86" s="1"/>
  <c r="N83" i="86"/>
  <c r="K83" i="86"/>
  <c r="J83" i="86"/>
  <c r="I83" i="86"/>
  <c r="F83" i="86"/>
  <c r="M83" i="86" s="1"/>
  <c r="N82" i="86"/>
  <c r="K82" i="86"/>
  <c r="J82" i="86"/>
  <c r="I82" i="86"/>
  <c r="F82" i="86"/>
  <c r="M82" i="86" s="1"/>
  <c r="N81" i="86"/>
  <c r="K81" i="86"/>
  <c r="J81" i="86"/>
  <c r="I81" i="86"/>
  <c r="F81" i="86"/>
  <c r="M81" i="86" s="1"/>
  <c r="N80" i="86"/>
  <c r="K80" i="86"/>
  <c r="J80" i="86"/>
  <c r="I80" i="86"/>
  <c r="F80" i="86"/>
  <c r="M80" i="86" s="1"/>
  <c r="N79" i="86"/>
  <c r="K79" i="86"/>
  <c r="J79" i="86"/>
  <c r="I79" i="86"/>
  <c r="F79" i="86"/>
  <c r="M79" i="86" s="1"/>
  <c r="N78" i="86"/>
  <c r="K78" i="86"/>
  <c r="J78" i="86"/>
  <c r="I78" i="86"/>
  <c r="F78" i="86"/>
  <c r="M78" i="86" s="1"/>
  <c r="N77" i="86"/>
  <c r="K77" i="86"/>
  <c r="J77" i="86"/>
  <c r="I77" i="86"/>
  <c r="F77" i="86"/>
  <c r="M77" i="86" s="1"/>
  <c r="N76" i="86"/>
  <c r="K76" i="86"/>
  <c r="J76" i="86"/>
  <c r="I76" i="86"/>
  <c r="F76" i="86"/>
  <c r="M76" i="86" s="1"/>
  <c r="N75" i="86"/>
  <c r="K75" i="86"/>
  <c r="J75" i="86"/>
  <c r="I75" i="86"/>
  <c r="F75" i="86"/>
  <c r="M75" i="86" s="1"/>
  <c r="N74" i="86"/>
  <c r="K74" i="86"/>
  <c r="J74" i="86"/>
  <c r="I74" i="86"/>
  <c r="F74" i="86"/>
  <c r="M74" i="86" s="1"/>
  <c r="N73" i="86"/>
  <c r="K73" i="86"/>
  <c r="J73" i="86"/>
  <c r="I73" i="86"/>
  <c r="F73" i="86"/>
  <c r="M73" i="86" s="1"/>
  <c r="N72" i="86"/>
  <c r="K72" i="86"/>
  <c r="J72" i="86"/>
  <c r="I72" i="86"/>
  <c r="F72" i="86"/>
  <c r="M72" i="86" s="1"/>
  <c r="N71" i="86"/>
  <c r="K71" i="86"/>
  <c r="J71" i="86"/>
  <c r="I71" i="86"/>
  <c r="F71" i="86"/>
  <c r="M71" i="86" s="1"/>
  <c r="N70" i="86"/>
  <c r="K70" i="86"/>
  <c r="J70" i="86"/>
  <c r="I70" i="86"/>
  <c r="F70" i="86"/>
  <c r="M70" i="86" s="1"/>
  <c r="N69" i="86"/>
  <c r="K69" i="86"/>
  <c r="J69" i="86"/>
  <c r="I69" i="86"/>
  <c r="F69" i="86"/>
  <c r="M69" i="86" s="1"/>
  <c r="N68" i="86"/>
  <c r="K68" i="86"/>
  <c r="J68" i="86"/>
  <c r="I68" i="86"/>
  <c r="F68" i="86"/>
  <c r="M68" i="86" s="1"/>
  <c r="N67" i="86"/>
  <c r="K67" i="86"/>
  <c r="J67" i="86"/>
  <c r="I67" i="86"/>
  <c r="F67" i="86"/>
  <c r="M67" i="86" s="1"/>
  <c r="N66" i="86"/>
  <c r="K66" i="86"/>
  <c r="J66" i="86"/>
  <c r="I66" i="86"/>
  <c r="F66" i="86"/>
  <c r="M66" i="86" s="1"/>
  <c r="N65" i="86"/>
  <c r="K65" i="86"/>
  <c r="J65" i="86"/>
  <c r="I65" i="86"/>
  <c r="F65" i="86"/>
  <c r="M65" i="86" s="1"/>
  <c r="N64" i="86"/>
  <c r="K64" i="86"/>
  <c r="J64" i="86"/>
  <c r="I64" i="86"/>
  <c r="F64" i="86"/>
  <c r="M64" i="86" s="1"/>
  <c r="N63" i="86"/>
  <c r="K63" i="86"/>
  <c r="J63" i="86"/>
  <c r="I63" i="86"/>
  <c r="F63" i="86"/>
  <c r="M63" i="86" s="1"/>
  <c r="N62" i="86"/>
  <c r="K62" i="86"/>
  <c r="J62" i="86"/>
  <c r="I62" i="86"/>
  <c r="F62" i="86"/>
  <c r="M62" i="86" s="1"/>
  <c r="N61" i="86"/>
  <c r="K61" i="86"/>
  <c r="J61" i="86"/>
  <c r="I61" i="86"/>
  <c r="F61" i="86"/>
  <c r="M61" i="86" s="1"/>
  <c r="N60" i="86"/>
  <c r="K60" i="86"/>
  <c r="J60" i="86"/>
  <c r="I60" i="86"/>
  <c r="F60" i="86"/>
  <c r="M60" i="86" s="1"/>
  <c r="N59" i="86"/>
  <c r="K59" i="86"/>
  <c r="J59" i="86"/>
  <c r="I59" i="86"/>
  <c r="F59" i="86"/>
  <c r="M59" i="86" s="1"/>
  <c r="N58" i="86"/>
  <c r="K58" i="86"/>
  <c r="J58" i="86"/>
  <c r="I58" i="86"/>
  <c r="F58" i="86"/>
  <c r="M58" i="86" s="1"/>
  <c r="N57" i="86"/>
  <c r="K57" i="86"/>
  <c r="J57" i="86"/>
  <c r="I57" i="86"/>
  <c r="F57" i="86"/>
  <c r="M57" i="86" s="1"/>
  <c r="N56" i="86"/>
  <c r="K56" i="86"/>
  <c r="J56" i="86"/>
  <c r="I56" i="86"/>
  <c r="F56" i="86"/>
  <c r="M56" i="86" s="1"/>
  <c r="N55" i="86"/>
  <c r="K55" i="86"/>
  <c r="J55" i="86"/>
  <c r="I55" i="86"/>
  <c r="F55" i="86"/>
  <c r="M55" i="86" s="1"/>
  <c r="N54" i="86"/>
  <c r="K54" i="86"/>
  <c r="J54" i="86"/>
  <c r="I54" i="86"/>
  <c r="F54" i="86"/>
  <c r="M54" i="86" s="1"/>
  <c r="N53" i="86"/>
  <c r="K53" i="86"/>
  <c r="J53" i="86"/>
  <c r="I53" i="86"/>
  <c r="F53" i="86"/>
  <c r="M53" i="86" s="1"/>
  <c r="N52" i="86"/>
  <c r="K52" i="86"/>
  <c r="J52" i="86"/>
  <c r="I52" i="86"/>
  <c r="F52" i="86"/>
  <c r="M52" i="86" s="1"/>
  <c r="N51" i="86"/>
  <c r="K51" i="86"/>
  <c r="J51" i="86"/>
  <c r="I51" i="86"/>
  <c r="F51" i="86"/>
  <c r="M51" i="86" s="1"/>
  <c r="N50" i="86"/>
  <c r="K50" i="86"/>
  <c r="J50" i="86"/>
  <c r="I50" i="86"/>
  <c r="F50" i="86"/>
  <c r="M50" i="86" s="1"/>
  <c r="N49" i="86"/>
  <c r="K49" i="86"/>
  <c r="J49" i="86"/>
  <c r="I49" i="86"/>
  <c r="F49" i="86"/>
  <c r="M49" i="86" s="1"/>
  <c r="N48" i="86"/>
  <c r="K48" i="86"/>
  <c r="J48" i="86"/>
  <c r="I48" i="86"/>
  <c r="F48" i="86"/>
  <c r="M48" i="86" s="1"/>
  <c r="N47" i="86"/>
  <c r="K47" i="86"/>
  <c r="J47" i="86"/>
  <c r="I47" i="86"/>
  <c r="F47" i="86"/>
  <c r="M47" i="86" s="1"/>
  <c r="N46" i="86"/>
  <c r="K46" i="86"/>
  <c r="J46" i="86"/>
  <c r="I46" i="86"/>
  <c r="F46" i="86"/>
  <c r="M46" i="86" s="1"/>
  <c r="N45" i="86"/>
  <c r="K45" i="86"/>
  <c r="J45" i="86"/>
  <c r="I45" i="86"/>
  <c r="F45" i="86"/>
  <c r="M45" i="86" s="1"/>
  <c r="N44" i="86"/>
  <c r="K44" i="86"/>
  <c r="J44" i="86"/>
  <c r="I44" i="86"/>
  <c r="F44" i="86"/>
  <c r="M44" i="86" s="1"/>
  <c r="N43" i="86"/>
  <c r="K43" i="86"/>
  <c r="J43" i="86"/>
  <c r="I43" i="86"/>
  <c r="F43" i="86"/>
  <c r="M43" i="86" s="1"/>
  <c r="N42" i="86"/>
  <c r="K42" i="86"/>
  <c r="J42" i="86"/>
  <c r="I42" i="86"/>
  <c r="F42" i="86"/>
  <c r="M42" i="86" s="1"/>
  <c r="N41" i="86"/>
  <c r="K41" i="86"/>
  <c r="J41" i="86"/>
  <c r="I41" i="86"/>
  <c r="F41" i="86"/>
  <c r="M41" i="86" s="1"/>
  <c r="N40" i="86"/>
  <c r="K40" i="86"/>
  <c r="J40" i="86"/>
  <c r="I40" i="86"/>
  <c r="F40" i="86"/>
  <c r="M40" i="86" s="1"/>
  <c r="N39" i="86"/>
  <c r="K39" i="86"/>
  <c r="J39" i="86"/>
  <c r="I39" i="86"/>
  <c r="F39" i="86"/>
  <c r="M39" i="86" s="1"/>
  <c r="N38" i="86"/>
  <c r="K38" i="86"/>
  <c r="J38" i="86"/>
  <c r="I38" i="86"/>
  <c r="F38" i="86"/>
  <c r="M38" i="86" s="1"/>
  <c r="N37" i="86"/>
  <c r="K37" i="86"/>
  <c r="J37" i="86"/>
  <c r="I37" i="86"/>
  <c r="F37" i="86"/>
  <c r="M37" i="86" s="1"/>
  <c r="N36" i="86"/>
  <c r="K36" i="86"/>
  <c r="J36" i="86"/>
  <c r="I36" i="86"/>
  <c r="F36" i="86"/>
  <c r="M36" i="86" s="1"/>
  <c r="N35" i="86"/>
  <c r="K35" i="86"/>
  <c r="J35" i="86"/>
  <c r="I35" i="86"/>
  <c r="F35" i="86"/>
  <c r="M35" i="86" s="1"/>
  <c r="N34" i="86"/>
  <c r="K34" i="86"/>
  <c r="J34" i="86"/>
  <c r="I34" i="86"/>
  <c r="F34" i="86"/>
  <c r="M34" i="86" s="1"/>
  <c r="N33" i="86"/>
  <c r="K33" i="86"/>
  <c r="J33" i="86"/>
  <c r="I33" i="86"/>
  <c r="F33" i="86"/>
  <c r="M33" i="86" s="1"/>
  <c r="N32" i="86"/>
  <c r="K32" i="86"/>
  <c r="J32" i="86"/>
  <c r="I32" i="86"/>
  <c r="F32" i="86"/>
  <c r="M32" i="86" s="1"/>
  <c r="N31" i="86"/>
  <c r="K31" i="86"/>
  <c r="J31" i="86"/>
  <c r="I31" i="86"/>
  <c r="F31" i="86"/>
  <c r="M31" i="86" s="1"/>
  <c r="N30" i="86"/>
  <c r="K30" i="86"/>
  <c r="J30" i="86"/>
  <c r="I30" i="86"/>
  <c r="F30" i="86"/>
  <c r="M30" i="86" s="1"/>
  <c r="N29" i="86"/>
  <c r="K29" i="86"/>
  <c r="J29" i="86"/>
  <c r="I29" i="86"/>
  <c r="F29" i="86"/>
  <c r="M29" i="86" s="1"/>
  <c r="N28" i="86"/>
  <c r="K28" i="86"/>
  <c r="J28" i="86"/>
  <c r="I28" i="86"/>
  <c r="F28" i="86"/>
  <c r="M28" i="86" s="1"/>
  <c r="N27" i="86"/>
  <c r="K27" i="86"/>
  <c r="J27" i="86"/>
  <c r="I27" i="86"/>
  <c r="F27" i="86"/>
  <c r="M27" i="86" s="1"/>
  <c r="N26" i="86"/>
  <c r="K26" i="86"/>
  <c r="J26" i="86"/>
  <c r="I26" i="86"/>
  <c r="F26" i="86"/>
  <c r="M26" i="86" s="1"/>
  <c r="N25" i="86"/>
  <c r="K25" i="86"/>
  <c r="J25" i="86"/>
  <c r="I25" i="86"/>
  <c r="F25" i="86"/>
  <c r="M25" i="86" s="1"/>
  <c r="N24" i="86"/>
  <c r="K24" i="86"/>
  <c r="J24" i="86"/>
  <c r="I24" i="86"/>
  <c r="F24" i="86"/>
  <c r="M24" i="86" s="1"/>
  <c r="N23" i="86"/>
  <c r="K23" i="86"/>
  <c r="J23" i="86"/>
  <c r="I23" i="86"/>
  <c r="F23" i="86"/>
  <c r="M23" i="86" s="1"/>
  <c r="N22" i="86"/>
  <c r="K22" i="86"/>
  <c r="J22" i="86"/>
  <c r="I22" i="86"/>
  <c r="F22" i="86"/>
  <c r="M22" i="86" s="1"/>
  <c r="N21" i="86"/>
  <c r="K21" i="86"/>
  <c r="J21" i="86"/>
  <c r="I21" i="86"/>
  <c r="F21" i="86"/>
  <c r="M21" i="86" s="1"/>
  <c r="N20" i="86"/>
  <c r="K20" i="86"/>
  <c r="J20" i="86"/>
  <c r="I20" i="86"/>
  <c r="F20" i="86"/>
  <c r="M20" i="86" s="1"/>
  <c r="N19" i="86"/>
  <c r="K19" i="86"/>
  <c r="J19" i="86"/>
  <c r="I19" i="86"/>
  <c r="F19" i="86"/>
  <c r="M19" i="86" s="1"/>
  <c r="N18" i="86"/>
  <c r="K18" i="86"/>
  <c r="J18" i="86"/>
  <c r="I18" i="86"/>
  <c r="F18" i="86"/>
  <c r="M18" i="86" s="1"/>
  <c r="N17" i="86"/>
  <c r="K17" i="86"/>
  <c r="J17" i="86"/>
  <c r="I17" i="86"/>
  <c r="F17" i="86"/>
  <c r="M17" i="86" s="1"/>
  <c r="N16" i="86"/>
  <c r="K16" i="86"/>
  <c r="J16" i="86"/>
  <c r="I16" i="86"/>
  <c r="F16" i="86"/>
  <c r="M16" i="86" s="1"/>
  <c r="N15" i="86"/>
  <c r="K15" i="86"/>
  <c r="J15" i="86"/>
  <c r="I15" i="86"/>
  <c r="F15" i="86"/>
  <c r="M15" i="86" s="1"/>
  <c r="N14" i="86"/>
  <c r="K14" i="86"/>
  <c r="J14" i="86"/>
  <c r="I14" i="86"/>
  <c r="F14" i="86"/>
  <c r="M14" i="86" s="1"/>
  <c r="N13" i="86"/>
  <c r="K13" i="86"/>
  <c r="J13" i="86"/>
  <c r="I13" i="86"/>
  <c r="F13" i="86"/>
  <c r="M13" i="86" s="1"/>
  <c r="N12" i="86"/>
  <c r="K12" i="86"/>
  <c r="J12" i="86"/>
  <c r="I12" i="86"/>
  <c r="F12" i="86"/>
  <c r="M12" i="86" s="1"/>
  <c r="N11" i="86"/>
  <c r="K11" i="86"/>
  <c r="J11" i="86"/>
  <c r="I11" i="86"/>
  <c r="F11" i="86"/>
  <c r="M11" i="86" s="1"/>
  <c r="N10" i="86"/>
  <c r="K10" i="86"/>
  <c r="J10" i="86"/>
  <c r="I10" i="86"/>
  <c r="F10" i="86"/>
  <c r="M10" i="86" s="1"/>
  <c r="N9" i="86"/>
  <c r="K9" i="86"/>
  <c r="J9" i="86"/>
  <c r="I9" i="86"/>
  <c r="F9" i="86"/>
  <c r="M9" i="86" s="1"/>
  <c r="N8" i="86"/>
  <c r="K8" i="86"/>
  <c r="J8" i="86"/>
  <c r="I8" i="86"/>
  <c r="F8" i="86"/>
  <c r="M8" i="86" s="1"/>
  <c r="N7" i="86"/>
  <c r="K7" i="86"/>
  <c r="J7" i="86"/>
  <c r="I7" i="86"/>
  <c r="F7" i="86"/>
  <c r="M7" i="86" s="1"/>
  <c r="N6" i="86"/>
  <c r="K6" i="86"/>
  <c r="J6" i="86"/>
  <c r="I6" i="86"/>
  <c r="F6" i="86"/>
  <c r="M6" i="86" s="1"/>
  <c r="AC298" i="86" l="1"/>
  <c r="AH299" i="86" s="1"/>
  <c r="AA323" i="86"/>
  <c r="AG303" i="86" s="1"/>
  <c r="AA325" i="86"/>
  <c r="AG304" i="86" s="1"/>
  <c r="AA327" i="86"/>
  <c r="AG305" i="86" s="1"/>
  <c r="AA329" i="86"/>
  <c r="AG306" i="86" s="1"/>
  <c r="AA342" i="86"/>
  <c r="AG312" i="86" s="1"/>
  <c r="AA303" i="86"/>
  <c r="AG300" i="86" s="1"/>
  <c r="AA313" i="86"/>
  <c r="AG302" i="86" s="1"/>
  <c r="AC323" i="86"/>
  <c r="AH303" i="86" s="1"/>
  <c r="AC325" i="86"/>
  <c r="AH304" i="86" s="1"/>
  <c r="AC327" i="86"/>
  <c r="AH305" i="86" s="1"/>
  <c r="AC329" i="86"/>
  <c r="AH306" i="86" s="1"/>
  <c r="AA332" i="86"/>
  <c r="AG307" i="86" s="1"/>
  <c r="AA339" i="86"/>
  <c r="AG308" i="86" s="1"/>
  <c r="AA341" i="86"/>
  <c r="AG309" i="86" s="1"/>
  <c r="AC342" i="86"/>
  <c r="AH312" i="86" s="1"/>
  <c r="AA346" i="86"/>
  <c r="AG310" i="86" s="1"/>
  <c r="AA298" i="86"/>
  <c r="AG299" i="86" s="1"/>
  <c r="AC303" i="86"/>
  <c r="AH300" i="86" s="1"/>
  <c r="AA308" i="86"/>
  <c r="AG301" i="86" s="1"/>
  <c r="AC313" i="86"/>
  <c r="AH302" i="86" s="1"/>
  <c r="AC332" i="86"/>
  <c r="AH307" i="86" s="1"/>
  <c r="AC339" i="86"/>
  <c r="AH308" i="86" s="1"/>
  <c r="AC341" i="86"/>
  <c r="AH309" i="86" s="1"/>
  <c r="F164" i="85"/>
  <c r="M164" i="85" s="1"/>
  <c r="I164" i="85"/>
  <c r="K164" i="85"/>
  <c r="N164" i="85"/>
  <c r="J158" i="85"/>
  <c r="J157" i="85"/>
  <c r="J156" i="85"/>
  <c r="S351" i="85" l="1"/>
  <c r="S350" i="85"/>
  <c r="S349" i="85"/>
  <c r="S348" i="85"/>
  <c r="S347" i="85"/>
  <c r="S346" i="85"/>
  <c r="S345" i="85"/>
  <c r="S344" i="85"/>
  <c r="S342" i="85"/>
  <c r="S341" i="85"/>
  <c r="S340" i="85"/>
  <c r="S339" i="85"/>
  <c r="S338" i="85"/>
  <c r="S336" i="85"/>
  <c r="S335" i="85"/>
  <c r="S334" i="85"/>
  <c r="S333" i="85"/>
  <c r="S332" i="85"/>
  <c r="S331" i="85"/>
  <c r="S330" i="85"/>
  <c r="S329" i="85"/>
  <c r="S328" i="85"/>
  <c r="S327" i="85"/>
  <c r="S326" i="85"/>
  <c r="S325" i="85"/>
  <c r="S324" i="85"/>
  <c r="S323" i="85"/>
  <c r="S322" i="85"/>
  <c r="S321" i="85"/>
  <c r="S319" i="85"/>
  <c r="S318" i="85"/>
  <c r="S317" i="85"/>
  <c r="S316" i="85"/>
  <c r="S315" i="85"/>
  <c r="S314" i="85"/>
  <c r="S313" i="85"/>
  <c r="S312" i="85"/>
  <c r="S311" i="85"/>
  <c r="S310" i="85"/>
  <c r="S309" i="85"/>
  <c r="S308" i="85"/>
  <c r="S307" i="85"/>
  <c r="S306" i="85"/>
  <c r="S305" i="85"/>
  <c r="S304" i="85"/>
  <c r="S303" i="85"/>
  <c r="S302" i="85"/>
  <c r="S301" i="85"/>
  <c r="S300" i="85"/>
  <c r="S299" i="85"/>
  <c r="S298" i="85"/>
  <c r="S297" i="85"/>
  <c r="S296" i="85"/>
  <c r="S295" i="85"/>
  <c r="S294" i="85"/>
  <c r="S293" i="85"/>
  <c r="S292" i="85"/>
  <c r="S291" i="85"/>
  <c r="S290" i="85"/>
  <c r="S289" i="85"/>
  <c r="S288" i="85"/>
  <c r="S287" i="85"/>
  <c r="S286" i="85"/>
  <c r="S285" i="85"/>
  <c r="S284" i="85"/>
  <c r="S283" i="85"/>
  <c r="S282" i="85"/>
  <c r="S281" i="85"/>
  <c r="S280" i="85"/>
  <c r="S279" i="85"/>
  <c r="S278" i="85"/>
  <c r="S277" i="85"/>
  <c r="S276" i="85"/>
  <c r="S275" i="85"/>
  <c r="S274" i="85"/>
  <c r="S273" i="85"/>
  <c r="S272" i="85"/>
  <c r="S271" i="85"/>
  <c r="S270" i="85"/>
  <c r="S269" i="85"/>
  <c r="S268" i="85"/>
  <c r="S267" i="85"/>
  <c r="S266" i="85"/>
  <c r="S265" i="85"/>
  <c r="S264" i="85"/>
  <c r="S263" i="85"/>
  <c r="S262" i="85"/>
  <c r="S261" i="85"/>
  <c r="S260" i="85"/>
  <c r="S259" i="85"/>
  <c r="S258" i="85"/>
  <c r="S257" i="85"/>
  <c r="S256" i="85"/>
  <c r="S255" i="85"/>
  <c r="S254" i="85"/>
  <c r="S253" i="85"/>
  <c r="S252" i="85"/>
  <c r="S251" i="85"/>
  <c r="S250" i="85"/>
  <c r="S249" i="85"/>
  <c r="S248" i="85"/>
  <c r="S247" i="85"/>
  <c r="S246" i="85"/>
  <c r="S245" i="85"/>
  <c r="S244" i="85"/>
  <c r="S243" i="85"/>
  <c r="S242" i="85"/>
  <c r="S241" i="85"/>
  <c r="S240" i="85"/>
  <c r="S239" i="85"/>
  <c r="S238" i="85"/>
  <c r="S237" i="85"/>
  <c r="S236" i="85"/>
  <c r="S235" i="85"/>
  <c r="S234" i="85"/>
  <c r="S233" i="85"/>
  <c r="S232" i="85"/>
  <c r="S231" i="85"/>
  <c r="S230" i="85"/>
  <c r="S229" i="85"/>
  <c r="S228" i="85"/>
  <c r="S227" i="85"/>
  <c r="S226" i="85"/>
  <c r="S225" i="85"/>
  <c r="S224" i="85"/>
  <c r="S223" i="85"/>
  <c r="S222" i="85"/>
  <c r="S221" i="85"/>
  <c r="S220" i="85"/>
  <c r="S219" i="85"/>
  <c r="S218" i="85"/>
  <c r="S217" i="85"/>
  <c r="AC303" i="85" s="1"/>
  <c r="AH300" i="85" s="1"/>
  <c r="S216" i="85"/>
  <c r="N163" i="85"/>
  <c r="K163" i="85"/>
  <c r="I163" i="85"/>
  <c r="F163" i="85"/>
  <c r="M163" i="85" s="1"/>
  <c r="N162" i="85"/>
  <c r="K162" i="85"/>
  <c r="I162" i="85"/>
  <c r="F162" i="85"/>
  <c r="M162" i="85" s="1"/>
  <c r="N161" i="85"/>
  <c r="K161" i="85"/>
  <c r="I161" i="85"/>
  <c r="F161" i="85"/>
  <c r="M161" i="85" s="1"/>
  <c r="N160" i="85"/>
  <c r="K160" i="85"/>
  <c r="I160" i="85"/>
  <c r="F160" i="85"/>
  <c r="M160" i="85" s="1"/>
  <c r="N159" i="85"/>
  <c r="K159" i="85"/>
  <c r="I159" i="85"/>
  <c r="F159" i="85"/>
  <c r="M159" i="85" s="1"/>
  <c r="N158" i="85"/>
  <c r="K158" i="85"/>
  <c r="I158" i="85"/>
  <c r="F158" i="85"/>
  <c r="M158" i="85" s="1"/>
  <c r="N157" i="85"/>
  <c r="K157" i="85"/>
  <c r="I157" i="85"/>
  <c r="F157" i="85"/>
  <c r="M157" i="85" s="1"/>
  <c r="N156" i="85"/>
  <c r="K156" i="85"/>
  <c r="I156" i="85"/>
  <c r="F156" i="85"/>
  <c r="M156" i="85" s="1"/>
  <c r="N155" i="85"/>
  <c r="K155" i="85"/>
  <c r="J155" i="85"/>
  <c r="I155" i="85"/>
  <c r="F155" i="85"/>
  <c r="M155" i="85" s="1"/>
  <c r="N154" i="85"/>
  <c r="K154" i="85"/>
  <c r="J154" i="85"/>
  <c r="I154" i="85"/>
  <c r="F154" i="85"/>
  <c r="M154" i="85" s="1"/>
  <c r="N153" i="85"/>
  <c r="K153" i="85"/>
  <c r="J153" i="85"/>
  <c r="I153" i="85"/>
  <c r="F153" i="85"/>
  <c r="M153" i="85" s="1"/>
  <c r="N152" i="85"/>
  <c r="K152" i="85"/>
  <c r="J152" i="85"/>
  <c r="I152" i="85"/>
  <c r="F152" i="85"/>
  <c r="M152" i="85" s="1"/>
  <c r="N151" i="85"/>
  <c r="K151" i="85"/>
  <c r="J151" i="85"/>
  <c r="I151" i="85"/>
  <c r="F151" i="85"/>
  <c r="M151" i="85" s="1"/>
  <c r="N150" i="85"/>
  <c r="K150" i="85"/>
  <c r="J150" i="85"/>
  <c r="I150" i="85"/>
  <c r="F150" i="85"/>
  <c r="M150" i="85" s="1"/>
  <c r="N149" i="85"/>
  <c r="K149" i="85"/>
  <c r="J149" i="85"/>
  <c r="I149" i="85"/>
  <c r="F149" i="85"/>
  <c r="M149" i="85" s="1"/>
  <c r="N148" i="85"/>
  <c r="K148" i="85"/>
  <c r="J148" i="85"/>
  <c r="I148" i="85"/>
  <c r="F148" i="85"/>
  <c r="M148" i="85" s="1"/>
  <c r="N147" i="85"/>
  <c r="K147" i="85"/>
  <c r="J147" i="85"/>
  <c r="I147" i="85"/>
  <c r="F147" i="85"/>
  <c r="M147" i="85" s="1"/>
  <c r="N146" i="85"/>
  <c r="K146" i="85"/>
  <c r="J146" i="85"/>
  <c r="I146" i="85"/>
  <c r="F146" i="85"/>
  <c r="M146" i="85" s="1"/>
  <c r="N145" i="85"/>
  <c r="K145" i="85"/>
  <c r="J145" i="85"/>
  <c r="I145" i="85"/>
  <c r="F145" i="85"/>
  <c r="M145" i="85" s="1"/>
  <c r="N144" i="85"/>
  <c r="K144" i="85"/>
  <c r="J144" i="85"/>
  <c r="I144" i="85"/>
  <c r="F144" i="85"/>
  <c r="M144" i="85" s="1"/>
  <c r="N143" i="85"/>
  <c r="K143" i="85"/>
  <c r="J143" i="85"/>
  <c r="I143" i="85"/>
  <c r="F143" i="85"/>
  <c r="M143" i="85" s="1"/>
  <c r="N142" i="85"/>
  <c r="K142" i="85"/>
  <c r="J142" i="85"/>
  <c r="I142" i="85"/>
  <c r="F142" i="85"/>
  <c r="M142" i="85" s="1"/>
  <c r="N141" i="85"/>
  <c r="K141" i="85"/>
  <c r="J141" i="85"/>
  <c r="I141" i="85"/>
  <c r="F141" i="85"/>
  <c r="M141" i="85" s="1"/>
  <c r="N140" i="85"/>
  <c r="K140" i="85"/>
  <c r="J140" i="85"/>
  <c r="I140" i="85"/>
  <c r="F140" i="85"/>
  <c r="M140" i="85" s="1"/>
  <c r="N139" i="85"/>
  <c r="K139" i="85"/>
  <c r="J139" i="85"/>
  <c r="I139" i="85"/>
  <c r="F139" i="85"/>
  <c r="M139" i="85" s="1"/>
  <c r="N138" i="85"/>
  <c r="K138" i="85"/>
  <c r="J138" i="85"/>
  <c r="I138" i="85"/>
  <c r="F138" i="85"/>
  <c r="M138" i="85" s="1"/>
  <c r="N137" i="85"/>
  <c r="K137" i="85"/>
  <c r="J137" i="85"/>
  <c r="I137" i="85"/>
  <c r="F137" i="85"/>
  <c r="M137" i="85" s="1"/>
  <c r="N136" i="85"/>
  <c r="K136" i="85"/>
  <c r="J136" i="85"/>
  <c r="I136" i="85"/>
  <c r="F136" i="85"/>
  <c r="M136" i="85" s="1"/>
  <c r="N135" i="85"/>
  <c r="K135" i="85"/>
  <c r="J135" i="85"/>
  <c r="I135" i="85"/>
  <c r="F135" i="85"/>
  <c r="M135" i="85" s="1"/>
  <c r="N134" i="85"/>
  <c r="K134" i="85"/>
  <c r="J134" i="85"/>
  <c r="I134" i="85"/>
  <c r="F134" i="85"/>
  <c r="M134" i="85" s="1"/>
  <c r="N133" i="85"/>
  <c r="K133" i="85"/>
  <c r="J133" i="85"/>
  <c r="I133" i="85"/>
  <c r="F133" i="85"/>
  <c r="M133" i="85" s="1"/>
  <c r="N132" i="85"/>
  <c r="K132" i="85"/>
  <c r="J132" i="85"/>
  <c r="I132" i="85"/>
  <c r="F132" i="85"/>
  <c r="M132" i="85" s="1"/>
  <c r="N131" i="85"/>
  <c r="K131" i="85"/>
  <c r="J131" i="85"/>
  <c r="I131" i="85"/>
  <c r="F131" i="85"/>
  <c r="M131" i="85" s="1"/>
  <c r="N130" i="85"/>
  <c r="K130" i="85"/>
  <c r="J130" i="85"/>
  <c r="I130" i="85"/>
  <c r="F130" i="85"/>
  <c r="M130" i="85" s="1"/>
  <c r="N129" i="85"/>
  <c r="K129" i="85"/>
  <c r="J129" i="85"/>
  <c r="I129" i="85"/>
  <c r="F129" i="85"/>
  <c r="M129" i="85" s="1"/>
  <c r="N128" i="85"/>
  <c r="K128" i="85"/>
  <c r="J128" i="85"/>
  <c r="I128" i="85"/>
  <c r="F128" i="85"/>
  <c r="M128" i="85" s="1"/>
  <c r="N127" i="85"/>
  <c r="K127" i="85"/>
  <c r="J127" i="85"/>
  <c r="I127" i="85"/>
  <c r="F127" i="85"/>
  <c r="M127" i="85" s="1"/>
  <c r="N126" i="85"/>
  <c r="K126" i="85"/>
  <c r="J126" i="85"/>
  <c r="I126" i="85"/>
  <c r="F126" i="85"/>
  <c r="M126" i="85" s="1"/>
  <c r="N125" i="85"/>
  <c r="K125" i="85"/>
  <c r="J125" i="85"/>
  <c r="I125" i="85"/>
  <c r="F125" i="85"/>
  <c r="M125" i="85" s="1"/>
  <c r="N124" i="85"/>
  <c r="K124" i="85"/>
  <c r="J124" i="85"/>
  <c r="I124" i="85"/>
  <c r="F124" i="85"/>
  <c r="M124" i="85" s="1"/>
  <c r="N123" i="85"/>
  <c r="K123" i="85"/>
  <c r="J123" i="85"/>
  <c r="I123" i="85"/>
  <c r="F123" i="85"/>
  <c r="M123" i="85" s="1"/>
  <c r="N122" i="85"/>
  <c r="K122" i="85"/>
  <c r="J122" i="85"/>
  <c r="I122" i="85"/>
  <c r="F122" i="85"/>
  <c r="M122" i="85" s="1"/>
  <c r="N121" i="85"/>
  <c r="K121" i="85"/>
  <c r="J121" i="85"/>
  <c r="I121" i="85"/>
  <c r="F121" i="85"/>
  <c r="M121" i="85" s="1"/>
  <c r="N120" i="85"/>
  <c r="K120" i="85"/>
  <c r="J120" i="85"/>
  <c r="I120" i="85"/>
  <c r="F120" i="85"/>
  <c r="M120" i="85" s="1"/>
  <c r="N119" i="85"/>
  <c r="K119" i="85"/>
  <c r="J119" i="85"/>
  <c r="I119" i="85"/>
  <c r="F119" i="85"/>
  <c r="M119" i="85" s="1"/>
  <c r="N118" i="85"/>
  <c r="K118" i="85"/>
  <c r="J118" i="85"/>
  <c r="I118" i="85"/>
  <c r="F118" i="85"/>
  <c r="M118" i="85" s="1"/>
  <c r="N117" i="85"/>
  <c r="K117" i="85"/>
  <c r="J117" i="85"/>
  <c r="I117" i="85"/>
  <c r="F117" i="85"/>
  <c r="M117" i="85" s="1"/>
  <c r="N116" i="85"/>
  <c r="K116" i="85"/>
  <c r="J116" i="85"/>
  <c r="I116" i="85"/>
  <c r="F116" i="85"/>
  <c r="M116" i="85" s="1"/>
  <c r="N115" i="85"/>
  <c r="K115" i="85"/>
  <c r="J115" i="85"/>
  <c r="I115" i="85"/>
  <c r="F115" i="85"/>
  <c r="M115" i="85" s="1"/>
  <c r="N114" i="85"/>
  <c r="K114" i="85"/>
  <c r="J114" i="85"/>
  <c r="I114" i="85"/>
  <c r="F114" i="85"/>
  <c r="M114" i="85" s="1"/>
  <c r="N113" i="85"/>
  <c r="K113" i="85"/>
  <c r="J113" i="85"/>
  <c r="I113" i="85"/>
  <c r="F113" i="85"/>
  <c r="M113" i="85" s="1"/>
  <c r="N112" i="85"/>
  <c r="K112" i="85"/>
  <c r="J112" i="85"/>
  <c r="I112" i="85"/>
  <c r="F112" i="85"/>
  <c r="M112" i="85" s="1"/>
  <c r="N111" i="85"/>
  <c r="K111" i="85"/>
  <c r="J111" i="85"/>
  <c r="I111" i="85"/>
  <c r="F111" i="85"/>
  <c r="M111" i="85" s="1"/>
  <c r="N110" i="85"/>
  <c r="K110" i="85"/>
  <c r="J110" i="85"/>
  <c r="I110" i="85"/>
  <c r="F110" i="85"/>
  <c r="M110" i="85" s="1"/>
  <c r="N109" i="85"/>
  <c r="K109" i="85"/>
  <c r="J109" i="85"/>
  <c r="I109" i="85"/>
  <c r="F109" i="85"/>
  <c r="M109" i="85" s="1"/>
  <c r="N108" i="85"/>
  <c r="K108" i="85"/>
  <c r="J108" i="85"/>
  <c r="I108" i="85"/>
  <c r="F108" i="85"/>
  <c r="M108" i="85" s="1"/>
  <c r="N107" i="85"/>
  <c r="K107" i="85"/>
  <c r="J107" i="85"/>
  <c r="I107" i="85"/>
  <c r="F107" i="85"/>
  <c r="M107" i="85" s="1"/>
  <c r="N106" i="85"/>
  <c r="K106" i="85"/>
  <c r="J106" i="85"/>
  <c r="I106" i="85"/>
  <c r="F106" i="85"/>
  <c r="M106" i="85" s="1"/>
  <c r="N105" i="85"/>
  <c r="K105" i="85"/>
  <c r="J105" i="85"/>
  <c r="I105" i="85"/>
  <c r="F105" i="85"/>
  <c r="M105" i="85" s="1"/>
  <c r="N104" i="85"/>
  <c r="K104" i="85"/>
  <c r="J104" i="85"/>
  <c r="I104" i="85"/>
  <c r="F104" i="85"/>
  <c r="M104" i="85" s="1"/>
  <c r="N103" i="85"/>
  <c r="K103" i="85"/>
  <c r="J103" i="85"/>
  <c r="I103" i="85"/>
  <c r="F103" i="85"/>
  <c r="M103" i="85" s="1"/>
  <c r="N102" i="85"/>
  <c r="K102" i="85"/>
  <c r="J102" i="85"/>
  <c r="I102" i="85"/>
  <c r="F102" i="85"/>
  <c r="M102" i="85" s="1"/>
  <c r="N101" i="85"/>
  <c r="K101" i="85"/>
  <c r="J101" i="85"/>
  <c r="I101" i="85"/>
  <c r="F101" i="85"/>
  <c r="M101" i="85" s="1"/>
  <c r="N100" i="85"/>
  <c r="K100" i="85"/>
  <c r="J100" i="85"/>
  <c r="I100" i="85"/>
  <c r="F100" i="85"/>
  <c r="M100" i="85" s="1"/>
  <c r="N99" i="85"/>
  <c r="K99" i="85"/>
  <c r="J99" i="85"/>
  <c r="I99" i="85"/>
  <c r="F99" i="85"/>
  <c r="M99" i="85" s="1"/>
  <c r="N98" i="85"/>
  <c r="K98" i="85"/>
  <c r="J98" i="85"/>
  <c r="I98" i="85"/>
  <c r="F98" i="85"/>
  <c r="M98" i="85" s="1"/>
  <c r="N97" i="85"/>
  <c r="K97" i="85"/>
  <c r="J97" i="85"/>
  <c r="I97" i="85"/>
  <c r="F97" i="85"/>
  <c r="M97" i="85" s="1"/>
  <c r="N96" i="85"/>
  <c r="K96" i="85"/>
  <c r="J96" i="85"/>
  <c r="I96" i="85"/>
  <c r="F96" i="85"/>
  <c r="M96" i="85" s="1"/>
  <c r="N95" i="85"/>
  <c r="K95" i="85"/>
  <c r="J95" i="85"/>
  <c r="I95" i="85"/>
  <c r="F95" i="85"/>
  <c r="M95" i="85" s="1"/>
  <c r="N94" i="85"/>
  <c r="K94" i="85"/>
  <c r="J94" i="85"/>
  <c r="I94" i="85"/>
  <c r="F94" i="85"/>
  <c r="M94" i="85" s="1"/>
  <c r="N93" i="85"/>
  <c r="K93" i="85"/>
  <c r="J93" i="85"/>
  <c r="I93" i="85"/>
  <c r="F93" i="85"/>
  <c r="M93" i="85" s="1"/>
  <c r="N92" i="85"/>
  <c r="K92" i="85"/>
  <c r="J92" i="85"/>
  <c r="I92" i="85"/>
  <c r="F92" i="85"/>
  <c r="M92" i="85" s="1"/>
  <c r="N91" i="85"/>
  <c r="K91" i="85"/>
  <c r="J91" i="85"/>
  <c r="I91" i="85"/>
  <c r="F91" i="85"/>
  <c r="M91" i="85" s="1"/>
  <c r="N90" i="85"/>
  <c r="K90" i="85"/>
  <c r="J90" i="85"/>
  <c r="I90" i="85"/>
  <c r="F90" i="85"/>
  <c r="M90" i="85" s="1"/>
  <c r="N89" i="85"/>
  <c r="K89" i="85"/>
  <c r="J89" i="85"/>
  <c r="I89" i="85"/>
  <c r="F89" i="85"/>
  <c r="M89" i="85" s="1"/>
  <c r="N88" i="85"/>
  <c r="K88" i="85"/>
  <c r="J88" i="85"/>
  <c r="I88" i="85"/>
  <c r="F88" i="85"/>
  <c r="M88" i="85" s="1"/>
  <c r="N87" i="85"/>
  <c r="K87" i="85"/>
  <c r="J87" i="85"/>
  <c r="I87" i="85"/>
  <c r="F87" i="85"/>
  <c r="M87" i="85" s="1"/>
  <c r="N86" i="85"/>
  <c r="K86" i="85"/>
  <c r="J86" i="85"/>
  <c r="I86" i="85"/>
  <c r="F86" i="85"/>
  <c r="M86" i="85" s="1"/>
  <c r="N85" i="85"/>
  <c r="K85" i="85"/>
  <c r="J85" i="85"/>
  <c r="I85" i="85"/>
  <c r="F85" i="85"/>
  <c r="M85" i="85" s="1"/>
  <c r="N84" i="85"/>
  <c r="K84" i="85"/>
  <c r="J84" i="85"/>
  <c r="I84" i="85"/>
  <c r="F84" i="85"/>
  <c r="M84" i="85" s="1"/>
  <c r="N83" i="85"/>
  <c r="K83" i="85"/>
  <c r="J83" i="85"/>
  <c r="I83" i="85"/>
  <c r="F83" i="85"/>
  <c r="M83" i="85" s="1"/>
  <c r="N82" i="85"/>
  <c r="K82" i="85"/>
  <c r="J82" i="85"/>
  <c r="I82" i="85"/>
  <c r="F82" i="85"/>
  <c r="M82" i="85" s="1"/>
  <c r="N81" i="85"/>
  <c r="K81" i="85"/>
  <c r="J81" i="85"/>
  <c r="I81" i="85"/>
  <c r="F81" i="85"/>
  <c r="M81" i="85" s="1"/>
  <c r="N80" i="85"/>
  <c r="K80" i="85"/>
  <c r="J80" i="85"/>
  <c r="I80" i="85"/>
  <c r="F80" i="85"/>
  <c r="M80" i="85" s="1"/>
  <c r="N79" i="85"/>
  <c r="K79" i="85"/>
  <c r="J79" i="85"/>
  <c r="I79" i="85"/>
  <c r="F79" i="85"/>
  <c r="M79" i="85" s="1"/>
  <c r="N78" i="85"/>
  <c r="K78" i="85"/>
  <c r="J78" i="85"/>
  <c r="I78" i="85"/>
  <c r="F78" i="85"/>
  <c r="M78" i="85" s="1"/>
  <c r="N77" i="85"/>
  <c r="K77" i="85"/>
  <c r="J77" i="85"/>
  <c r="I77" i="85"/>
  <c r="F77" i="85"/>
  <c r="M77" i="85" s="1"/>
  <c r="N76" i="85"/>
  <c r="K76" i="85"/>
  <c r="J76" i="85"/>
  <c r="I76" i="85"/>
  <c r="F76" i="85"/>
  <c r="M76" i="85" s="1"/>
  <c r="N75" i="85"/>
  <c r="K75" i="85"/>
  <c r="J75" i="85"/>
  <c r="I75" i="85"/>
  <c r="F75" i="85"/>
  <c r="M75" i="85" s="1"/>
  <c r="N74" i="85"/>
  <c r="K74" i="85"/>
  <c r="J74" i="85"/>
  <c r="I74" i="85"/>
  <c r="F74" i="85"/>
  <c r="M74" i="85" s="1"/>
  <c r="N73" i="85"/>
  <c r="K73" i="85"/>
  <c r="J73" i="85"/>
  <c r="I73" i="85"/>
  <c r="F73" i="85"/>
  <c r="M73" i="85" s="1"/>
  <c r="N72" i="85"/>
  <c r="K72" i="85"/>
  <c r="J72" i="85"/>
  <c r="I72" i="85"/>
  <c r="F72" i="85"/>
  <c r="M72" i="85" s="1"/>
  <c r="N71" i="85"/>
  <c r="K71" i="85"/>
  <c r="J71" i="85"/>
  <c r="I71" i="85"/>
  <c r="F71" i="85"/>
  <c r="M71" i="85" s="1"/>
  <c r="N70" i="85"/>
  <c r="K70" i="85"/>
  <c r="J70" i="85"/>
  <c r="I70" i="85"/>
  <c r="F70" i="85"/>
  <c r="M70" i="85" s="1"/>
  <c r="N69" i="85"/>
  <c r="K69" i="85"/>
  <c r="J69" i="85"/>
  <c r="I69" i="85"/>
  <c r="F69" i="85"/>
  <c r="M69" i="85" s="1"/>
  <c r="N68" i="85"/>
  <c r="K68" i="85"/>
  <c r="J68" i="85"/>
  <c r="I68" i="85"/>
  <c r="F68" i="85"/>
  <c r="M68" i="85" s="1"/>
  <c r="N67" i="85"/>
  <c r="K67" i="85"/>
  <c r="J67" i="85"/>
  <c r="I67" i="85"/>
  <c r="F67" i="85"/>
  <c r="M67" i="85" s="1"/>
  <c r="N66" i="85"/>
  <c r="K66" i="85"/>
  <c r="J66" i="85"/>
  <c r="I66" i="85"/>
  <c r="F66" i="85"/>
  <c r="M66" i="85" s="1"/>
  <c r="N65" i="85"/>
  <c r="K65" i="85"/>
  <c r="J65" i="85"/>
  <c r="I65" i="85"/>
  <c r="F65" i="85"/>
  <c r="M65" i="85" s="1"/>
  <c r="N64" i="85"/>
  <c r="K64" i="85"/>
  <c r="J64" i="85"/>
  <c r="I64" i="85"/>
  <c r="F64" i="85"/>
  <c r="M64" i="85" s="1"/>
  <c r="N63" i="85"/>
  <c r="K63" i="85"/>
  <c r="J63" i="85"/>
  <c r="I63" i="85"/>
  <c r="F63" i="85"/>
  <c r="M63" i="85" s="1"/>
  <c r="N62" i="85"/>
  <c r="K62" i="85"/>
  <c r="J62" i="85"/>
  <c r="I62" i="85"/>
  <c r="F62" i="85"/>
  <c r="M62" i="85" s="1"/>
  <c r="N61" i="85"/>
  <c r="K61" i="85"/>
  <c r="J61" i="85"/>
  <c r="I61" i="85"/>
  <c r="F61" i="85"/>
  <c r="M61" i="85" s="1"/>
  <c r="N60" i="85"/>
  <c r="K60" i="85"/>
  <c r="J60" i="85"/>
  <c r="I60" i="85"/>
  <c r="F60" i="85"/>
  <c r="M60" i="85" s="1"/>
  <c r="N59" i="85"/>
  <c r="K59" i="85"/>
  <c r="J59" i="85"/>
  <c r="I59" i="85"/>
  <c r="F59" i="85"/>
  <c r="M59" i="85" s="1"/>
  <c r="N58" i="85"/>
  <c r="K58" i="85"/>
  <c r="J58" i="85"/>
  <c r="I58" i="85"/>
  <c r="F58" i="85"/>
  <c r="M58" i="85" s="1"/>
  <c r="N57" i="85"/>
  <c r="K57" i="85"/>
  <c r="J57" i="85"/>
  <c r="I57" i="85"/>
  <c r="F57" i="85"/>
  <c r="M57" i="85" s="1"/>
  <c r="N56" i="85"/>
  <c r="K56" i="85"/>
  <c r="J56" i="85"/>
  <c r="I56" i="85"/>
  <c r="F56" i="85"/>
  <c r="M56" i="85" s="1"/>
  <c r="N55" i="85"/>
  <c r="K55" i="85"/>
  <c r="J55" i="85"/>
  <c r="I55" i="85"/>
  <c r="F55" i="85"/>
  <c r="M55" i="85" s="1"/>
  <c r="N54" i="85"/>
  <c r="K54" i="85"/>
  <c r="J54" i="85"/>
  <c r="I54" i="85"/>
  <c r="F54" i="85"/>
  <c r="M54" i="85" s="1"/>
  <c r="N53" i="85"/>
  <c r="K53" i="85"/>
  <c r="J53" i="85"/>
  <c r="I53" i="85"/>
  <c r="F53" i="85"/>
  <c r="M53" i="85" s="1"/>
  <c r="N52" i="85"/>
  <c r="K52" i="85"/>
  <c r="J52" i="85"/>
  <c r="I52" i="85"/>
  <c r="F52" i="85"/>
  <c r="M52" i="85" s="1"/>
  <c r="N51" i="85"/>
  <c r="K51" i="85"/>
  <c r="J51" i="85"/>
  <c r="I51" i="85"/>
  <c r="F51" i="85"/>
  <c r="M51" i="85" s="1"/>
  <c r="N50" i="85"/>
  <c r="K50" i="85"/>
  <c r="J50" i="85"/>
  <c r="I50" i="85"/>
  <c r="F50" i="85"/>
  <c r="M50" i="85" s="1"/>
  <c r="N49" i="85"/>
  <c r="K49" i="85"/>
  <c r="J49" i="85"/>
  <c r="I49" i="85"/>
  <c r="F49" i="85"/>
  <c r="M49" i="85" s="1"/>
  <c r="N48" i="85"/>
  <c r="K48" i="85"/>
  <c r="J48" i="85"/>
  <c r="I48" i="85"/>
  <c r="F48" i="85"/>
  <c r="M48" i="85" s="1"/>
  <c r="N47" i="85"/>
  <c r="K47" i="85"/>
  <c r="J47" i="85"/>
  <c r="I47" i="85"/>
  <c r="F47" i="85"/>
  <c r="M47" i="85" s="1"/>
  <c r="N46" i="85"/>
  <c r="K46" i="85"/>
  <c r="J46" i="85"/>
  <c r="I46" i="85"/>
  <c r="F46" i="85"/>
  <c r="M46" i="85" s="1"/>
  <c r="N45" i="85"/>
  <c r="K45" i="85"/>
  <c r="J45" i="85"/>
  <c r="I45" i="85"/>
  <c r="F45" i="85"/>
  <c r="M45" i="85" s="1"/>
  <c r="N44" i="85"/>
  <c r="K44" i="85"/>
  <c r="J44" i="85"/>
  <c r="I44" i="85"/>
  <c r="F44" i="85"/>
  <c r="M44" i="85" s="1"/>
  <c r="N43" i="85"/>
  <c r="K43" i="85"/>
  <c r="J43" i="85"/>
  <c r="I43" i="85"/>
  <c r="F43" i="85"/>
  <c r="M43" i="85" s="1"/>
  <c r="N42" i="85"/>
  <c r="K42" i="85"/>
  <c r="J42" i="85"/>
  <c r="I42" i="85"/>
  <c r="F42" i="85"/>
  <c r="M42" i="85" s="1"/>
  <c r="N41" i="85"/>
  <c r="K41" i="85"/>
  <c r="J41" i="85"/>
  <c r="I41" i="85"/>
  <c r="F41" i="85"/>
  <c r="M41" i="85" s="1"/>
  <c r="N40" i="85"/>
  <c r="K40" i="85"/>
  <c r="J40" i="85"/>
  <c r="I40" i="85"/>
  <c r="F40" i="85"/>
  <c r="M40" i="85" s="1"/>
  <c r="N39" i="85"/>
  <c r="K39" i="85"/>
  <c r="J39" i="85"/>
  <c r="I39" i="85"/>
  <c r="F39" i="85"/>
  <c r="M39" i="85" s="1"/>
  <c r="N38" i="85"/>
  <c r="K38" i="85"/>
  <c r="J38" i="85"/>
  <c r="I38" i="85"/>
  <c r="F38" i="85"/>
  <c r="M38" i="85" s="1"/>
  <c r="N37" i="85"/>
  <c r="K37" i="85"/>
  <c r="J37" i="85"/>
  <c r="I37" i="85"/>
  <c r="F37" i="85"/>
  <c r="M37" i="85" s="1"/>
  <c r="N36" i="85"/>
  <c r="K36" i="85"/>
  <c r="J36" i="85"/>
  <c r="I36" i="85"/>
  <c r="F36" i="85"/>
  <c r="M36" i="85" s="1"/>
  <c r="N35" i="85"/>
  <c r="K35" i="85"/>
  <c r="J35" i="85"/>
  <c r="I35" i="85"/>
  <c r="F35" i="85"/>
  <c r="M35" i="85" s="1"/>
  <c r="N34" i="85"/>
  <c r="K34" i="85"/>
  <c r="J34" i="85"/>
  <c r="I34" i="85"/>
  <c r="F34" i="85"/>
  <c r="M34" i="85" s="1"/>
  <c r="N33" i="85"/>
  <c r="K33" i="85"/>
  <c r="J33" i="85"/>
  <c r="I33" i="85"/>
  <c r="F33" i="85"/>
  <c r="M33" i="85" s="1"/>
  <c r="N32" i="85"/>
  <c r="K32" i="85"/>
  <c r="J32" i="85"/>
  <c r="I32" i="85"/>
  <c r="F32" i="85"/>
  <c r="M32" i="85" s="1"/>
  <c r="N31" i="85"/>
  <c r="K31" i="85"/>
  <c r="J31" i="85"/>
  <c r="I31" i="85"/>
  <c r="F31" i="85"/>
  <c r="M31" i="85" s="1"/>
  <c r="N30" i="85"/>
  <c r="K30" i="85"/>
  <c r="J30" i="85"/>
  <c r="I30" i="85"/>
  <c r="F30" i="85"/>
  <c r="M30" i="85" s="1"/>
  <c r="N29" i="85"/>
  <c r="K29" i="85"/>
  <c r="J29" i="85"/>
  <c r="I29" i="85"/>
  <c r="F29" i="85"/>
  <c r="M29" i="85" s="1"/>
  <c r="N28" i="85"/>
  <c r="K28" i="85"/>
  <c r="J28" i="85"/>
  <c r="I28" i="85"/>
  <c r="F28" i="85"/>
  <c r="M28" i="85" s="1"/>
  <c r="N27" i="85"/>
  <c r="K27" i="85"/>
  <c r="J27" i="85"/>
  <c r="I27" i="85"/>
  <c r="F27" i="85"/>
  <c r="M27" i="85" s="1"/>
  <c r="N26" i="85"/>
  <c r="K26" i="85"/>
  <c r="J26" i="85"/>
  <c r="I26" i="85"/>
  <c r="F26" i="85"/>
  <c r="M26" i="85" s="1"/>
  <c r="N25" i="85"/>
  <c r="K25" i="85"/>
  <c r="J25" i="85"/>
  <c r="I25" i="85"/>
  <c r="F25" i="85"/>
  <c r="M25" i="85" s="1"/>
  <c r="N24" i="85"/>
  <c r="K24" i="85"/>
  <c r="J24" i="85"/>
  <c r="I24" i="85"/>
  <c r="F24" i="85"/>
  <c r="M24" i="85" s="1"/>
  <c r="N23" i="85"/>
  <c r="K23" i="85"/>
  <c r="J23" i="85"/>
  <c r="I23" i="85"/>
  <c r="F23" i="85"/>
  <c r="M23" i="85" s="1"/>
  <c r="N22" i="85"/>
  <c r="K22" i="85"/>
  <c r="J22" i="85"/>
  <c r="I22" i="85"/>
  <c r="F22" i="85"/>
  <c r="M22" i="85" s="1"/>
  <c r="N21" i="85"/>
  <c r="K21" i="85"/>
  <c r="J21" i="85"/>
  <c r="I21" i="85"/>
  <c r="F21" i="85"/>
  <c r="M21" i="85" s="1"/>
  <c r="N20" i="85"/>
  <c r="K20" i="85"/>
  <c r="J20" i="85"/>
  <c r="I20" i="85"/>
  <c r="F20" i="85"/>
  <c r="M20" i="85" s="1"/>
  <c r="N19" i="85"/>
  <c r="K19" i="85"/>
  <c r="J19" i="85"/>
  <c r="I19" i="85"/>
  <c r="F19" i="85"/>
  <c r="M19" i="85" s="1"/>
  <c r="N18" i="85"/>
  <c r="K18" i="85"/>
  <c r="J18" i="85"/>
  <c r="I18" i="85"/>
  <c r="F18" i="85"/>
  <c r="M18" i="85" s="1"/>
  <c r="N17" i="85"/>
  <c r="K17" i="85"/>
  <c r="J17" i="85"/>
  <c r="I17" i="85"/>
  <c r="F17" i="85"/>
  <c r="M17" i="85" s="1"/>
  <c r="N16" i="85"/>
  <c r="K16" i="85"/>
  <c r="J16" i="85"/>
  <c r="I16" i="85"/>
  <c r="F16" i="85"/>
  <c r="M16" i="85" s="1"/>
  <c r="N15" i="85"/>
  <c r="K15" i="85"/>
  <c r="J15" i="85"/>
  <c r="I15" i="85"/>
  <c r="F15" i="85"/>
  <c r="M15" i="85" s="1"/>
  <c r="N14" i="85"/>
  <c r="K14" i="85"/>
  <c r="J14" i="85"/>
  <c r="I14" i="85"/>
  <c r="F14" i="85"/>
  <c r="M14" i="85" s="1"/>
  <c r="N13" i="85"/>
  <c r="K13" i="85"/>
  <c r="J13" i="85"/>
  <c r="I13" i="85"/>
  <c r="F13" i="85"/>
  <c r="M13" i="85" s="1"/>
  <c r="N12" i="85"/>
  <c r="K12" i="85"/>
  <c r="J12" i="85"/>
  <c r="I12" i="85"/>
  <c r="F12" i="85"/>
  <c r="M12" i="85" s="1"/>
  <c r="N11" i="85"/>
  <c r="K11" i="85"/>
  <c r="J11" i="85"/>
  <c r="I11" i="85"/>
  <c r="F11" i="85"/>
  <c r="M11" i="85" s="1"/>
  <c r="N10" i="85"/>
  <c r="K10" i="85"/>
  <c r="J10" i="85"/>
  <c r="I10" i="85"/>
  <c r="F10" i="85"/>
  <c r="M10" i="85" s="1"/>
  <c r="N9" i="85"/>
  <c r="K9" i="85"/>
  <c r="J9" i="85"/>
  <c r="I9" i="85"/>
  <c r="F9" i="85"/>
  <c r="M9" i="85" s="1"/>
  <c r="N8" i="85"/>
  <c r="K8" i="85"/>
  <c r="J8" i="85"/>
  <c r="I8" i="85"/>
  <c r="F8" i="85"/>
  <c r="M8" i="85" s="1"/>
  <c r="N7" i="85"/>
  <c r="K7" i="85"/>
  <c r="J7" i="85"/>
  <c r="I7" i="85"/>
  <c r="F7" i="85"/>
  <c r="M7" i="85" s="1"/>
  <c r="N6" i="85"/>
  <c r="K6" i="85"/>
  <c r="J6" i="85"/>
  <c r="I6" i="85"/>
  <c r="F6" i="85"/>
  <c r="M6" i="85" s="1"/>
  <c r="AC308" i="85" l="1"/>
  <c r="AH301" i="85" s="1"/>
  <c r="AA323" i="85"/>
  <c r="AG303" i="85" s="1"/>
  <c r="AA325" i="85"/>
  <c r="AG304" i="85" s="1"/>
  <c r="AA327" i="85"/>
  <c r="AG305" i="85" s="1"/>
  <c r="AA329" i="85"/>
  <c r="AG306" i="85" s="1"/>
  <c r="AA342" i="85"/>
  <c r="AG312" i="85" s="1"/>
  <c r="AA303" i="85"/>
  <c r="AG300" i="85" s="1"/>
  <c r="AA313" i="85"/>
  <c r="AG302" i="85" s="1"/>
  <c r="AC323" i="85"/>
  <c r="AH303" i="85" s="1"/>
  <c r="AC325" i="85"/>
  <c r="AH304" i="85" s="1"/>
  <c r="AC327" i="85"/>
  <c r="AH305" i="85" s="1"/>
  <c r="AC329" i="85"/>
  <c r="AH306" i="85" s="1"/>
  <c r="AA332" i="85"/>
  <c r="AG307" i="85" s="1"/>
  <c r="AA339" i="85"/>
  <c r="AG308" i="85" s="1"/>
  <c r="AA341" i="85"/>
  <c r="AG309" i="85" s="1"/>
  <c r="AC342" i="85"/>
  <c r="AH312" i="85" s="1"/>
  <c r="AA346" i="85"/>
  <c r="AG310" i="85" s="1"/>
  <c r="AA298" i="85"/>
  <c r="AG299" i="85" s="1"/>
  <c r="AA308" i="85"/>
  <c r="AG301" i="85" s="1"/>
  <c r="AC313" i="85"/>
  <c r="AH302" i="85" s="1"/>
  <c r="AC332" i="85"/>
  <c r="AH307" i="85" s="1"/>
  <c r="AC339" i="85"/>
  <c r="AH308" i="85" s="1"/>
  <c r="AC341" i="85"/>
  <c r="AH309" i="85" s="1"/>
  <c r="AC346" i="85"/>
  <c r="AH310" i="85" s="1"/>
  <c r="AC298" i="85"/>
  <c r="AH299" i="85" s="1"/>
  <c r="N174" i="84"/>
  <c r="M174" i="84"/>
  <c r="I174" i="84"/>
  <c r="S360" i="84" l="1"/>
  <c r="S359" i="84"/>
  <c r="S358" i="84"/>
  <c r="S357" i="84"/>
  <c r="S356" i="84"/>
  <c r="S355" i="84"/>
  <c r="S354" i="84"/>
  <c r="S353" i="84"/>
  <c r="S351" i="84"/>
  <c r="S350" i="84"/>
  <c r="S349" i="84"/>
  <c r="S348" i="84"/>
  <c r="S347" i="84"/>
  <c r="S345" i="84"/>
  <c r="S344" i="84"/>
  <c r="S343" i="84"/>
  <c r="S342" i="84"/>
  <c r="S341" i="84"/>
  <c r="S340" i="84"/>
  <c r="S339" i="84"/>
  <c r="S338" i="84"/>
  <c r="S337" i="84"/>
  <c r="S336" i="84"/>
  <c r="S335" i="84"/>
  <c r="S334" i="84"/>
  <c r="S333" i="84"/>
  <c r="S332" i="84"/>
  <c r="S331" i="84"/>
  <c r="S330" i="84"/>
  <c r="S328" i="84"/>
  <c r="S327" i="84"/>
  <c r="S326" i="84"/>
  <c r="S325" i="84"/>
  <c r="S324" i="84"/>
  <c r="S323" i="84"/>
  <c r="S322" i="84"/>
  <c r="S321" i="84"/>
  <c r="S320" i="84"/>
  <c r="S319" i="84"/>
  <c r="S318" i="84"/>
  <c r="S317" i="84"/>
  <c r="S316" i="84"/>
  <c r="S315" i="84"/>
  <c r="S314" i="84"/>
  <c r="S313" i="84"/>
  <c r="S312" i="84"/>
  <c r="S311" i="84"/>
  <c r="S310" i="84"/>
  <c r="S309" i="84"/>
  <c r="S308" i="84"/>
  <c r="AC307" i="84"/>
  <c r="AH308" i="84" s="1"/>
  <c r="S307" i="84"/>
  <c r="S306" i="84"/>
  <c r="S305" i="84"/>
  <c r="S304" i="84"/>
  <c r="S303" i="84"/>
  <c r="S302" i="84"/>
  <c r="S301" i="84"/>
  <c r="S300" i="84"/>
  <c r="S299" i="84"/>
  <c r="S298" i="84"/>
  <c r="S297" i="84"/>
  <c r="S296" i="84"/>
  <c r="S295" i="84"/>
  <c r="S294" i="84"/>
  <c r="S293" i="84"/>
  <c r="S292" i="84"/>
  <c r="S291" i="84"/>
  <c r="S290" i="84"/>
  <c r="S289" i="84"/>
  <c r="S288" i="84"/>
  <c r="S287" i="84"/>
  <c r="S286" i="84"/>
  <c r="S285" i="84"/>
  <c r="S284" i="84"/>
  <c r="S283" i="84"/>
  <c r="S282" i="84"/>
  <c r="S281" i="84"/>
  <c r="S280" i="84"/>
  <c r="S279" i="84"/>
  <c r="S278" i="84"/>
  <c r="S277" i="84"/>
  <c r="S276" i="84"/>
  <c r="S275" i="84"/>
  <c r="S274" i="84"/>
  <c r="S273" i="84"/>
  <c r="S272" i="84"/>
  <c r="S271" i="84"/>
  <c r="S270" i="84"/>
  <c r="S269" i="84"/>
  <c r="S268" i="84"/>
  <c r="S267" i="84"/>
  <c r="S266" i="84"/>
  <c r="S265" i="84"/>
  <c r="S264" i="84"/>
  <c r="S263" i="84"/>
  <c r="S262" i="84"/>
  <c r="S261" i="84"/>
  <c r="S260" i="84"/>
  <c r="S259" i="84"/>
  <c r="S258" i="84"/>
  <c r="S257" i="84"/>
  <c r="S256" i="84"/>
  <c r="S255" i="84"/>
  <c r="S254" i="84"/>
  <c r="S253" i="84"/>
  <c r="S252" i="84"/>
  <c r="S251" i="84"/>
  <c r="S250" i="84"/>
  <c r="S249" i="84"/>
  <c r="S248" i="84"/>
  <c r="S247" i="84"/>
  <c r="S246" i="84"/>
  <c r="S245" i="84"/>
  <c r="S244" i="84"/>
  <c r="S243" i="84"/>
  <c r="S242" i="84"/>
  <c r="S241" i="84"/>
  <c r="S240" i="84"/>
  <c r="S239" i="84"/>
  <c r="S238" i="84"/>
  <c r="S237" i="84"/>
  <c r="S236" i="84"/>
  <c r="S235" i="84"/>
  <c r="S234" i="84"/>
  <c r="S233" i="84"/>
  <c r="S232" i="84"/>
  <c r="S231" i="84"/>
  <c r="S230" i="84"/>
  <c r="S229" i="84"/>
  <c r="S228" i="84"/>
  <c r="S227" i="84"/>
  <c r="S226" i="84"/>
  <c r="S225" i="84"/>
  <c r="N173" i="84"/>
  <c r="M173" i="84"/>
  <c r="K173" i="84"/>
  <c r="I173" i="84"/>
  <c r="F173" i="84"/>
  <c r="N172" i="84"/>
  <c r="K172" i="84"/>
  <c r="I172" i="84"/>
  <c r="F172" i="84"/>
  <c r="M172" i="84" s="1"/>
  <c r="N171" i="84"/>
  <c r="M171" i="84"/>
  <c r="K171" i="84"/>
  <c r="I171" i="84"/>
  <c r="F171" i="84"/>
  <c r="N170" i="84"/>
  <c r="K170" i="84"/>
  <c r="I170" i="84"/>
  <c r="F170" i="84"/>
  <c r="M170" i="84" s="1"/>
  <c r="N169" i="84"/>
  <c r="M169" i="84"/>
  <c r="K169" i="84"/>
  <c r="I169" i="84"/>
  <c r="F169" i="84"/>
  <c r="N168" i="84"/>
  <c r="K168" i="84"/>
  <c r="I168" i="84"/>
  <c r="F168" i="84"/>
  <c r="M168" i="84" s="1"/>
  <c r="N167" i="84"/>
  <c r="M167" i="84"/>
  <c r="K167" i="84"/>
  <c r="I167" i="84"/>
  <c r="F167" i="84"/>
  <c r="N166" i="84"/>
  <c r="K166" i="84"/>
  <c r="J166" i="84"/>
  <c r="I166" i="84"/>
  <c r="F166" i="84"/>
  <c r="M166" i="84" s="1"/>
  <c r="N165" i="84"/>
  <c r="K165" i="84"/>
  <c r="J165" i="84"/>
  <c r="I165" i="84"/>
  <c r="F165" i="84"/>
  <c r="M165" i="84" s="1"/>
  <c r="N164" i="84"/>
  <c r="K164" i="84"/>
  <c r="J164" i="84"/>
  <c r="I164" i="84"/>
  <c r="F164" i="84"/>
  <c r="M164" i="84" s="1"/>
  <c r="N163" i="84"/>
  <c r="K163" i="84"/>
  <c r="J163" i="84"/>
  <c r="I163" i="84"/>
  <c r="F163" i="84"/>
  <c r="M163" i="84" s="1"/>
  <c r="N162" i="84"/>
  <c r="K162" i="84"/>
  <c r="J162" i="84"/>
  <c r="I162" i="84"/>
  <c r="F162" i="84"/>
  <c r="M162" i="84" s="1"/>
  <c r="N161" i="84"/>
  <c r="K161" i="84"/>
  <c r="J161" i="84"/>
  <c r="I161" i="84"/>
  <c r="F161" i="84"/>
  <c r="M161" i="84" s="1"/>
  <c r="N160" i="84"/>
  <c r="K160" i="84"/>
  <c r="J160" i="84"/>
  <c r="I160" i="84"/>
  <c r="F160" i="84"/>
  <c r="M160" i="84" s="1"/>
  <c r="N159" i="84"/>
  <c r="K159" i="84"/>
  <c r="J159" i="84"/>
  <c r="I159" i="84"/>
  <c r="F159" i="84"/>
  <c r="M159" i="84" s="1"/>
  <c r="N158" i="84"/>
  <c r="K158" i="84"/>
  <c r="J158" i="84"/>
  <c r="I158" i="84"/>
  <c r="F158" i="84"/>
  <c r="M158" i="84" s="1"/>
  <c r="N157" i="84"/>
  <c r="K157" i="84"/>
  <c r="J157" i="84"/>
  <c r="I157" i="84"/>
  <c r="F157" i="84"/>
  <c r="M157" i="84" s="1"/>
  <c r="N156" i="84"/>
  <c r="K156" i="84"/>
  <c r="J156" i="84"/>
  <c r="I156" i="84"/>
  <c r="F156" i="84"/>
  <c r="M156" i="84" s="1"/>
  <c r="N155" i="84"/>
  <c r="K155" i="84"/>
  <c r="J155" i="84"/>
  <c r="I155" i="84"/>
  <c r="F155" i="84"/>
  <c r="M155" i="84" s="1"/>
  <c r="N154" i="84"/>
  <c r="K154" i="84"/>
  <c r="J154" i="84"/>
  <c r="I154" i="84"/>
  <c r="F154" i="84"/>
  <c r="M154" i="84" s="1"/>
  <c r="N153" i="84"/>
  <c r="K153" i="84"/>
  <c r="J153" i="84"/>
  <c r="I153" i="84"/>
  <c r="F153" i="84"/>
  <c r="M153" i="84" s="1"/>
  <c r="N152" i="84"/>
  <c r="K152" i="84"/>
  <c r="J152" i="84"/>
  <c r="I152" i="84"/>
  <c r="F152" i="84"/>
  <c r="M152" i="84" s="1"/>
  <c r="N151" i="84"/>
  <c r="K151" i="84"/>
  <c r="J151" i="84"/>
  <c r="I151" i="84"/>
  <c r="F151" i="84"/>
  <c r="M151" i="84" s="1"/>
  <c r="N150" i="84"/>
  <c r="K150" i="84"/>
  <c r="J150" i="84"/>
  <c r="I150" i="84"/>
  <c r="F150" i="84"/>
  <c r="M150" i="84" s="1"/>
  <c r="N149" i="84"/>
  <c r="K149" i="84"/>
  <c r="J149" i="84"/>
  <c r="I149" i="84"/>
  <c r="F149" i="84"/>
  <c r="M149" i="84" s="1"/>
  <c r="N148" i="84"/>
  <c r="K148" i="84"/>
  <c r="J148" i="84"/>
  <c r="I148" i="84"/>
  <c r="F148" i="84"/>
  <c r="M148" i="84" s="1"/>
  <c r="N147" i="84"/>
  <c r="K147" i="84"/>
  <c r="J147" i="84"/>
  <c r="I147" i="84"/>
  <c r="F147" i="84"/>
  <c r="M147" i="84" s="1"/>
  <c r="N146" i="84"/>
  <c r="K146" i="84"/>
  <c r="J146" i="84"/>
  <c r="I146" i="84"/>
  <c r="F146" i="84"/>
  <c r="M146" i="84" s="1"/>
  <c r="N145" i="84"/>
  <c r="K145" i="84"/>
  <c r="J145" i="84"/>
  <c r="I145" i="84"/>
  <c r="F145" i="84"/>
  <c r="M145" i="84" s="1"/>
  <c r="N144" i="84"/>
  <c r="K144" i="84"/>
  <c r="J144" i="84"/>
  <c r="I144" i="84"/>
  <c r="F144" i="84"/>
  <c r="M144" i="84" s="1"/>
  <c r="N143" i="84"/>
  <c r="K143" i="84"/>
  <c r="J143" i="84"/>
  <c r="I143" i="84"/>
  <c r="F143" i="84"/>
  <c r="M143" i="84" s="1"/>
  <c r="N142" i="84"/>
  <c r="K142" i="84"/>
  <c r="J142" i="84"/>
  <c r="I142" i="84"/>
  <c r="F142" i="84"/>
  <c r="M142" i="84" s="1"/>
  <c r="N141" i="84"/>
  <c r="K141" i="84"/>
  <c r="J141" i="84"/>
  <c r="I141" i="84"/>
  <c r="F141" i="84"/>
  <c r="M141" i="84" s="1"/>
  <c r="N140" i="84"/>
  <c r="K140" i="84"/>
  <c r="J140" i="84"/>
  <c r="I140" i="84"/>
  <c r="F140" i="84"/>
  <c r="M140" i="84" s="1"/>
  <c r="N139" i="84"/>
  <c r="K139" i="84"/>
  <c r="J139" i="84"/>
  <c r="I139" i="84"/>
  <c r="F139" i="84"/>
  <c r="M139" i="84" s="1"/>
  <c r="N138" i="84"/>
  <c r="K138" i="84"/>
  <c r="J138" i="84"/>
  <c r="I138" i="84"/>
  <c r="F138" i="84"/>
  <c r="M138" i="84" s="1"/>
  <c r="N137" i="84"/>
  <c r="K137" i="84"/>
  <c r="J137" i="84"/>
  <c r="I137" i="84"/>
  <c r="F137" i="84"/>
  <c r="M137" i="84" s="1"/>
  <c r="N136" i="84"/>
  <c r="K136" i="84"/>
  <c r="J136" i="84"/>
  <c r="I136" i="84"/>
  <c r="F136" i="84"/>
  <c r="M136" i="84" s="1"/>
  <c r="N135" i="84"/>
  <c r="K135" i="84"/>
  <c r="J135" i="84"/>
  <c r="I135" i="84"/>
  <c r="F135" i="84"/>
  <c r="M135" i="84" s="1"/>
  <c r="N134" i="84"/>
  <c r="K134" i="84"/>
  <c r="J134" i="84"/>
  <c r="I134" i="84"/>
  <c r="F134" i="84"/>
  <c r="M134" i="84" s="1"/>
  <c r="N133" i="84"/>
  <c r="K133" i="84"/>
  <c r="J133" i="84"/>
  <c r="I133" i="84"/>
  <c r="F133" i="84"/>
  <c r="M133" i="84" s="1"/>
  <c r="N132" i="84"/>
  <c r="K132" i="84"/>
  <c r="J132" i="84"/>
  <c r="I132" i="84"/>
  <c r="F132" i="84"/>
  <c r="M132" i="84" s="1"/>
  <c r="N131" i="84"/>
  <c r="K131" i="84"/>
  <c r="J131" i="84"/>
  <c r="I131" i="84"/>
  <c r="F131" i="84"/>
  <c r="M131" i="84" s="1"/>
  <c r="N130" i="84"/>
  <c r="K130" i="84"/>
  <c r="J130" i="84"/>
  <c r="I130" i="84"/>
  <c r="F130" i="84"/>
  <c r="M130" i="84" s="1"/>
  <c r="N129" i="84"/>
  <c r="K129" i="84"/>
  <c r="J129" i="84"/>
  <c r="I129" i="84"/>
  <c r="F129" i="84"/>
  <c r="M129" i="84" s="1"/>
  <c r="N128" i="84"/>
  <c r="K128" i="84"/>
  <c r="J128" i="84"/>
  <c r="I128" i="84"/>
  <c r="F128" i="84"/>
  <c r="M128" i="84" s="1"/>
  <c r="N127" i="84"/>
  <c r="K127" i="84"/>
  <c r="J127" i="84"/>
  <c r="I127" i="84"/>
  <c r="F127" i="84"/>
  <c r="M127" i="84" s="1"/>
  <c r="N126" i="84"/>
  <c r="K126" i="84"/>
  <c r="J126" i="84"/>
  <c r="I126" i="84"/>
  <c r="F126" i="84"/>
  <c r="M126" i="84" s="1"/>
  <c r="N125" i="84"/>
  <c r="K125" i="84"/>
  <c r="J125" i="84"/>
  <c r="I125" i="84"/>
  <c r="F125" i="84"/>
  <c r="M125" i="84" s="1"/>
  <c r="N124" i="84"/>
  <c r="K124" i="84"/>
  <c r="J124" i="84"/>
  <c r="I124" i="84"/>
  <c r="F124" i="84"/>
  <c r="M124" i="84" s="1"/>
  <c r="N123" i="84"/>
  <c r="K123" i="84"/>
  <c r="J123" i="84"/>
  <c r="I123" i="84"/>
  <c r="F123" i="84"/>
  <c r="M123" i="84" s="1"/>
  <c r="N122" i="84"/>
  <c r="K122" i="84"/>
  <c r="J122" i="84"/>
  <c r="I122" i="84"/>
  <c r="F122" i="84"/>
  <c r="M122" i="84" s="1"/>
  <c r="N121" i="84"/>
  <c r="K121" i="84"/>
  <c r="J121" i="84"/>
  <c r="I121" i="84"/>
  <c r="F121" i="84"/>
  <c r="M121" i="84" s="1"/>
  <c r="N120" i="84"/>
  <c r="K120" i="84"/>
  <c r="J120" i="84"/>
  <c r="I120" i="84"/>
  <c r="F120" i="84"/>
  <c r="M120" i="84" s="1"/>
  <c r="N119" i="84"/>
  <c r="K119" i="84"/>
  <c r="J119" i="84"/>
  <c r="I119" i="84"/>
  <c r="F119" i="84"/>
  <c r="M119" i="84" s="1"/>
  <c r="N118" i="84"/>
  <c r="K118" i="84"/>
  <c r="J118" i="84"/>
  <c r="I118" i="84"/>
  <c r="F118" i="84"/>
  <c r="M118" i="84" s="1"/>
  <c r="N117" i="84"/>
  <c r="K117" i="84"/>
  <c r="J117" i="84"/>
  <c r="I117" i="84"/>
  <c r="F117" i="84"/>
  <c r="M117" i="84" s="1"/>
  <c r="N116" i="84"/>
  <c r="K116" i="84"/>
  <c r="J116" i="84"/>
  <c r="I116" i="84"/>
  <c r="F116" i="84"/>
  <c r="M116" i="84" s="1"/>
  <c r="N115" i="84"/>
  <c r="K115" i="84"/>
  <c r="J115" i="84"/>
  <c r="I115" i="84"/>
  <c r="F115" i="84"/>
  <c r="M115" i="84" s="1"/>
  <c r="N114" i="84"/>
  <c r="K114" i="84"/>
  <c r="J114" i="84"/>
  <c r="I114" i="84"/>
  <c r="F114" i="84"/>
  <c r="M114" i="84" s="1"/>
  <c r="N113" i="84"/>
  <c r="K113" i="84"/>
  <c r="J113" i="84"/>
  <c r="I113" i="84"/>
  <c r="F113" i="84"/>
  <c r="M113" i="84" s="1"/>
  <c r="N112" i="84"/>
  <c r="K112" i="84"/>
  <c r="J112" i="84"/>
  <c r="I112" i="84"/>
  <c r="F112" i="84"/>
  <c r="M112" i="84" s="1"/>
  <c r="N111" i="84"/>
  <c r="K111" i="84"/>
  <c r="J111" i="84"/>
  <c r="I111" i="84"/>
  <c r="F111" i="84"/>
  <c r="M111" i="84" s="1"/>
  <c r="N110" i="84"/>
  <c r="K110" i="84"/>
  <c r="J110" i="84"/>
  <c r="I110" i="84"/>
  <c r="F110" i="84"/>
  <c r="M110" i="84" s="1"/>
  <c r="N109" i="84"/>
  <c r="K109" i="84"/>
  <c r="J109" i="84"/>
  <c r="I109" i="84"/>
  <c r="F109" i="84"/>
  <c r="M109" i="84" s="1"/>
  <c r="N108" i="84"/>
  <c r="K108" i="84"/>
  <c r="J108" i="84"/>
  <c r="I108" i="84"/>
  <c r="F108" i="84"/>
  <c r="M108" i="84" s="1"/>
  <c r="N107" i="84"/>
  <c r="K107" i="84"/>
  <c r="J107" i="84"/>
  <c r="I107" i="84"/>
  <c r="F107" i="84"/>
  <c r="M107" i="84" s="1"/>
  <c r="N106" i="84"/>
  <c r="K106" i="84"/>
  <c r="J106" i="84"/>
  <c r="I106" i="84"/>
  <c r="F106" i="84"/>
  <c r="M106" i="84" s="1"/>
  <c r="N105" i="84"/>
  <c r="K105" i="84"/>
  <c r="J105" i="84"/>
  <c r="I105" i="84"/>
  <c r="F105" i="84"/>
  <c r="M105" i="84" s="1"/>
  <c r="N104" i="84"/>
  <c r="K104" i="84"/>
  <c r="J104" i="84"/>
  <c r="I104" i="84"/>
  <c r="F104" i="84"/>
  <c r="M104" i="84" s="1"/>
  <c r="N103" i="84"/>
  <c r="K103" i="84"/>
  <c r="J103" i="84"/>
  <c r="I103" i="84"/>
  <c r="F103" i="84"/>
  <c r="M103" i="84" s="1"/>
  <c r="N102" i="84"/>
  <c r="K102" i="84"/>
  <c r="J102" i="84"/>
  <c r="I102" i="84"/>
  <c r="F102" i="84"/>
  <c r="M102" i="84" s="1"/>
  <c r="N101" i="84"/>
  <c r="K101" i="84"/>
  <c r="J101" i="84"/>
  <c r="I101" i="84"/>
  <c r="F101" i="84"/>
  <c r="M101" i="84" s="1"/>
  <c r="N100" i="84"/>
  <c r="K100" i="84"/>
  <c r="J100" i="84"/>
  <c r="I100" i="84"/>
  <c r="F100" i="84"/>
  <c r="M100" i="84" s="1"/>
  <c r="N99" i="84"/>
  <c r="K99" i="84"/>
  <c r="J99" i="84"/>
  <c r="I99" i="84"/>
  <c r="F99" i="84"/>
  <c r="M99" i="84" s="1"/>
  <c r="N98" i="84"/>
  <c r="K98" i="84"/>
  <c r="J98" i="84"/>
  <c r="I98" i="84"/>
  <c r="F98" i="84"/>
  <c r="M98" i="84" s="1"/>
  <c r="N97" i="84"/>
  <c r="K97" i="84"/>
  <c r="J97" i="84"/>
  <c r="I97" i="84"/>
  <c r="F97" i="84"/>
  <c r="M97" i="84" s="1"/>
  <c r="N96" i="84"/>
  <c r="K96" i="84"/>
  <c r="J96" i="84"/>
  <c r="I96" i="84"/>
  <c r="F96" i="84"/>
  <c r="M96" i="84" s="1"/>
  <c r="N95" i="84"/>
  <c r="K95" i="84"/>
  <c r="J95" i="84"/>
  <c r="I95" i="84"/>
  <c r="F95" i="84"/>
  <c r="M95" i="84" s="1"/>
  <c r="N94" i="84"/>
  <c r="K94" i="84"/>
  <c r="J94" i="84"/>
  <c r="I94" i="84"/>
  <c r="F94" i="84"/>
  <c r="M94" i="84" s="1"/>
  <c r="N93" i="84"/>
  <c r="K93" i="84"/>
  <c r="J93" i="84"/>
  <c r="I93" i="84"/>
  <c r="F93" i="84"/>
  <c r="M93" i="84" s="1"/>
  <c r="N92" i="84"/>
  <c r="K92" i="84"/>
  <c r="J92" i="84"/>
  <c r="I92" i="84"/>
  <c r="F92" i="84"/>
  <c r="M92" i="84" s="1"/>
  <c r="N91" i="84"/>
  <c r="K91" i="84"/>
  <c r="J91" i="84"/>
  <c r="I91" i="84"/>
  <c r="F91" i="84"/>
  <c r="M91" i="84" s="1"/>
  <c r="N90" i="84"/>
  <c r="K90" i="84"/>
  <c r="J90" i="84"/>
  <c r="I90" i="84"/>
  <c r="F90" i="84"/>
  <c r="M90" i="84" s="1"/>
  <c r="N89" i="84"/>
  <c r="K89" i="84"/>
  <c r="J89" i="84"/>
  <c r="I89" i="84"/>
  <c r="F89" i="84"/>
  <c r="M89" i="84" s="1"/>
  <c r="N88" i="84"/>
  <c r="K88" i="84"/>
  <c r="J88" i="84"/>
  <c r="I88" i="84"/>
  <c r="F88" i="84"/>
  <c r="M88" i="84" s="1"/>
  <c r="N87" i="84"/>
  <c r="K87" i="84"/>
  <c r="J87" i="84"/>
  <c r="I87" i="84"/>
  <c r="F87" i="84"/>
  <c r="M87" i="84" s="1"/>
  <c r="N86" i="84"/>
  <c r="K86" i="84"/>
  <c r="J86" i="84"/>
  <c r="I86" i="84"/>
  <c r="F86" i="84"/>
  <c r="M86" i="84" s="1"/>
  <c r="N85" i="84"/>
  <c r="K85" i="84"/>
  <c r="J85" i="84"/>
  <c r="I85" i="84"/>
  <c r="F85" i="84"/>
  <c r="M85" i="84" s="1"/>
  <c r="N84" i="84"/>
  <c r="K84" i="84"/>
  <c r="J84" i="84"/>
  <c r="I84" i="84"/>
  <c r="F84" i="84"/>
  <c r="M84" i="84" s="1"/>
  <c r="N83" i="84"/>
  <c r="K83" i="84"/>
  <c r="J83" i="84"/>
  <c r="I83" i="84"/>
  <c r="F83" i="84"/>
  <c r="M83" i="84" s="1"/>
  <c r="N82" i="84"/>
  <c r="K82" i="84"/>
  <c r="J82" i="84"/>
  <c r="I82" i="84"/>
  <c r="F82" i="84"/>
  <c r="M82" i="84" s="1"/>
  <c r="N81" i="84"/>
  <c r="K81" i="84"/>
  <c r="J81" i="84"/>
  <c r="I81" i="84"/>
  <c r="F81" i="84"/>
  <c r="M81" i="84" s="1"/>
  <c r="N80" i="84"/>
  <c r="K80" i="84"/>
  <c r="J80" i="84"/>
  <c r="I80" i="84"/>
  <c r="F80" i="84"/>
  <c r="M80" i="84" s="1"/>
  <c r="N79" i="84"/>
  <c r="K79" i="84"/>
  <c r="J79" i="84"/>
  <c r="I79" i="84"/>
  <c r="F79" i="84"/>
  <c r="M79" i="84" s="1"/>
  <c r="N78" i="84"/>
  <c r="K78" i="84"/>
  <c r="J78" i="84"/>
  <c r="I78" i="84"/>
  <c r="F78" i="84"/>
  <c r="M78" i="84" s="1"/>
  <c r="N77" i="84"/>
  <c r="K77" i="84"/>
  <c r="J77" i="84"/>
  <c r="I77" i="84"/>
  <c r="F77" i="84"/>
  <c r="M77" i="84" s="1"/>
  <c r="N76" i="84"/>
  <c r="K76" i="84"/>
  <c r="J76" i="84"/>
  <c r="I76" i="84"/>
  <c r="F76" i="84"/>
  <c r="M76" i="84" s="1"/>
  <c r="N75" i="84"/>
  <c r="K75" i="84"/>
  <c r="J75" i="84"/>
  <c r="I75" i="84"/>
  <c r="F75" i="84"/>
  <c r="M75" i="84" s="1"/>
  <c r="N74" i="84"/>
  <c r="K74" i="84"/>
  <c r="J74" i="84"/>
  <c r="I74" i="84"/>
  <c r="F74" i="84"/>
  <c r="M74" i="84" s="1"/>
  <c r="N73" i="84"/>
  <c r="K73" i="84"/>
  <c r="J73" i="84"/>
  <c r="I73" i="84"/>
  <c r="F73" i="84"/>
  <c r="M73" i="84" s="1"/>
  <c r="N72" i="84"/>
  <c r="K72" i="84"/>
  <c r="J72" i="84"/>
  <c r="I72" i="84"/>
  <c r="F72" i="84"/>
  <c r="M72" i="84" s="1"/>
  <c r="N71" i="84"/>
  <c r="K71" i="84"/>
  <c r="J71" i="84"/>
  <c r="I71" i="84"/>
  <c r="F71" i="84"/>
  <c r="M71" i="84" s="1"/>
  <c r="N70" i="84"/>
  <c r="K70" i="84"/>
  <c r="J70" i="84"/>
  <c r="I70" i="84"/>
  <c r="F70" i="84"/>
  <c r="M70" i="84" s="1"/>
  <c r="N69" i="84"/>
  <c r="K69" i="84"/>
  <c r="J69" i="84"/>
  <c r="I69" i="84"/>
  <c r="F69" i="84"/>
  <c r="M69" i="84" s="1"/>
  <c r="N68" i="84"/>
  <c r="K68" i="84"/>
  <c r="J68" i="84"/>
  <c r="I68" i="84"/>
  <c r="F68" i="84"/>
  <c r="M68" i="84" s="1"/>
  <c r="N67" i="84"/>
  <c r="K67" i="84"/>
  <c r="J67" i="84"/>
  <c r="I67" i="84"/>
  <c r="F67" i="84"/>
  <c r="M67" i="84" s="1"/>
  <c r="N66" i="84"/>
  <c r="K66" i="84"/>
  <c r="J66" i="84"/>
  <c r="I66" i="84"/>
  <c r="F66" i="84"/>
  <c r="M66" i="84" s="1"/>
  <c r="N65" i="84"/>
  <c r="K65" i="84"/>
  <c r="J65" i="84"/>
  <c r="I65" i="84"/>
  <c r="F65" i="84"/>
  <c r="M65" i="84" s="1"/>
  <c r="N64" i="84"/>
  <c r="K64" i="84"/>
  <c r="J64" i="84"/>
  <c r="I64" i="84"/>
  <c r="F64" i="84"/>
  <c r="M64" i="84" s="1"/>
  <c r="N63" i="84"/>
  <c r="K63" i="84"/>
  <c r="J63" i="84"/>
  <c r="I63" i="84"/>
  <c r="F63" i="84"/>
  <c r="M63" i="84" s="1"/>
  <c r="N62" i="84"/>
  <c r="K62" i="84"/>
  <c r="J62" i="84"/>
  <c r="I62" i="84"/>
  <c r="F62" i="84"/>
  <c r="M62" i="84" s="1"/>
  <c r="N61" i="84"/>
  <c r="K61" i="84"/>
  <c r="J61" i="84"/>
  <c r="I61" i="84"/>
  <c r="F61" i="84"/>
  <c r="M61" i="84" s="1"/>
  <c r="N60" i="84"/>
  <c r="K60" i="84"/>
  <c r="J60" i="84"/>
  <c r="I60" i="84"/>
  <c r="F60" i="84"/>
  <c r="M60" i="84" s="1"/>
  <c r="N59" i="84"/>
  <c r="K59" i="84"/>
  <c r="J59" i="84"/>
  <c r="I59" i="84"/>
  <c r="F59" i="84"/>
  <c r="M59" i="84" s="1"/>
  <c r="N58" i="84"/>
  <c r="K58" i="84"/>
  <c r="J58" i="84"/>
  <c r="I58" i="84"/>
  <c r="F58" i="84"/>
  <c r="M58" i="84" s="1"/>
  <c r="N57" i="84"/>
  <c r="K57" i="84"/>
  <c r="J57" i="84"/>
  <c r="I57" i="84"/>
  <c r="F57" i="84"/>
  <c r="M57" i="84" s="1"/>
  <c r="N56" i="84"/>
  <c r="K56" i="84"/>
  <c r="J56" i="84"/>
  <c r="I56" i="84"/>
  <c r="F56" i="84"/>
  <c r="M56" i="84" s="1"/>
  <c r="N55" i="84"/>
  <c r="K55" i="84"/>
  <c r="J55" i="84"/>
  <c r="I55" i="84"/>
  <c r="F55" i="84"/>
  <c r="M55" i="84" s="1"/>
  <c r="N54" i="84"/>
  <c r="K54" i="84"/>
  <c r="J54" i="84"/>
  <c r="I54" i="84"/>
  <c r="F54" i="84"/>
  <c r="M54" i="84" s="1"/>
  <c r="N53" i="84"/>
  <c r="K53" i="84"/>
  <c r="J53" i="84"/>
  <c r="I53" i="84"/>
  <c r="F53" i="84"/>
  <c r="M53" i="84" s="1"/>
  <c r="N52" i="84"/>
  <c r="K52" i="84"/>
  <c r="J52" i="84"/>
  <c r="I52" i="84"/>
  <c r="F52" i="84"/>
  <c r="M52" i="84" s="1"/>
  <c r="N51" i="84"/>
  <c r="K51" i="84"/>
  <c r="J51" i="84"/>
  <c r="I51" i="84"/>
  <c r="F51" i="84"/>
  <c r="M51" i="84" s="1"/>
  <c r="N50" i="84"/>
  <c r="K50" i="84"/>
  <c r="J50" i="84"/>
  <c r="I50" i="84"/>
  <c r="F50" i="84"/>
  <c r="M50" i="84" s="1"/>
  <c r="N49" i="84"/>
  <c r="K49" i="84"/>
  <c r="J49" i="84"/>
  <c r="I49" i="84"/>
  <c r="F49" i="84"/>
  <c r="M49" i="84" s="1"/>
  <c r="N48" i="84"/>
  <c r="K48" i="84"/>
  <c r="J48" i="84"/>
  <c r="I48" i="84"/>
  <c r="F48" i="84"/>
  <c r="M48" i="84" s="1"/>
  <c r="N47" i="84"/>
  <c r="K47" i="84"/>
  <c r="J47" i="84"/>
  <c r="I47" i="84"/>
  <c r="F47" i="84"/>
  <c r="M47" i="84" s="1"/>
  <c r="N46" i="84"/>
  <c r="K46" i="84"/>
  <c r="J46" i="84"/>
  <c r="I46" i="84"/>
  <c r="F46" i="84"/>
  <c r="M46" i="84" s="1"/>
  <c r="N45" i="84"/>
  <c r="K45" i="84"/>
  <c r="J45" i="84"/>
  <c r="I45" i="84"/>
  <c r="F45" i="84"/>
  <c r="M45" i="84" s="1"/>
  <c r="N44" i="84"/>
  <c r="M44" i="84"/>
  <c r="K44" i="84"/>
  <c r="J44" i="84"/>
  <c r="I44" i="84"/>
  <c r="F44" i="84"/>
  <c r="N43" i="84"/>
  <c r="K43" i="84"/>
  <c r="J43" i="84"/>
  <c r="I43" i="84"/>
  <c r="F43" i="84"/>
  <c r="M43" i="84" s="1"/>
  <c r="N42" i="84"/>
  <c r="K42" i="84"/>
  <c r="J42" i="84"/>
  <c r="I42" i="84"/>
  <c r="F42" i="84"/>
  <c r="M42" i="84" s="1"/>
  <c r="N41" i="84"/>
  <c r="K41" i="84"/>
  <c r="J41" i="84"/>
  <c r="I41" i="84"/>
  <c r="F41" i="84"/>
  <c r="M41" i="84" s="1"/>
  <c r="N40" i="84"/>
  <c r="K40" i="84"/>
  <c r="J40" i="84"/>
  <c r="I40" i="84"/>
  <c r="F40" i="84"/>
  <c r="M40" i="84" s="1"/>
  <c r="N39" i="84"/>
  <c r="K39" i="84"/>
  <c r="J39" i="84"/>
  <c r="I39" i="84"/>
  <c r="F39" i="84"/>
  <c r="M39" i="84" s="1"/>
  <c r="N38" i="84"/>
  <c r="K38" i="84"/>
  <c r="J38" i="84"/>
  <c r="I38" i="84"/>
  <c r="F38" i="84"/>
  <c r="M38" i="84" s="1"/>
  <c r="N37" i="84"/>
  <c r="K37" i="84"/>
  <c r="J37" i="84"/>
  <c r="I37" i="84"/>
  <c r="F37" i="84"/>
  <c r="M37" i="84" s="1"/>
  <c r="N36" i="84"/>
  <c r="K36" i="84"/>
  <c r="J36" i="84"/>
  <c r="I36" i="84"/>
  <c r="F36" i="84"/>
  <c r="M36" i="84" s="1"/>
  <c r="N35" i="84"/>
  <c r="K35" i="84"/>
  <c r="J35" i="84"/>
  <c r="I35" i="84"/>
  <c r="F35" i="84"/>
  <c r="M35" i="84" s="1"/>
  <c r="N34" i="84"/>
  <c r="K34" i="84"/>
  <c r="J34" i="84"/>
  <c r="I34" i="84"/>
  <c r="F34" i="84"/>
  <c r="M34" i="84" s="1"/>
  <c r="N33" i="84"/>
  <c r="K33" i="84"/>
  <c r="J33" i="84"/>
  <c r="I33" i="84"/>
  <c r="F33" i="84"/>
  <c r="M33" i="84" s="1"/>
  <c r="N32" i="84"/>
  <c r="K32" i="84"/>
  <c r="J32" i="84"/>
  <c r="I32" i="84"/>
  <c r="F32" i="84"/>
  <c r="M32" i="84" s="1"/>
  <c r="N31" i="84"/>
  <c r="K31" i="84"/>
  <c r="J31" i="84"/>
  <c r="I31" i="84"/>
  <c r="F31" i="84"/>
  <c r="M31" i="84" s="1"/>
  <c r="N30" i="84"/>
  <c r="K30" i="84"/>
  <c r="J30" i="84"/>
  <c r="I30" i="84"/>
  <c r="F30" i="84"/>
  <c r="M30" i="84" s="1"/>
  <c r="N29" i="84"/>
  <c r="K29" i="84"/>
  <c r="J29" i="84"/>
  <c r="I29" i="84"/>
  <c r="F29" i="84"/>
  <c r="M29" i="84" s="1"/>
  <c r="N28" i="84"/>
  <c r="K28" i="84"/>
  <c r="J28" i="84"/>
  <c r="I28" i="84"/>
  <c r="F28" i="84"/>
  <c r="M28" i="84" s="1"/>
  <c r="N27" i="84"/>
  <c r="K27" i="84"/>
  <c r="J27" i="84"/>
  <c r="I27" i="84"/>
  <c r="F27" i="84"/>
  <c r="M27" i="84" s="1"/>
  <c r="N26" i="84"/>
  <c r="K26" i="84"/>
  <c r="J26" i="84"/>
  <c r="I26" i="84"/>
  <c r="F26" i="84"/>
  <c r="M26" i="84" s="1"/>
  <c r="N25" i="84"/>
  <c r="K25" i="84"/>
  <c r="J25" i="84"/>
  <c r="I25" i="84"/>
  <c r="F25" i="84"/>
  <c r="M25" i="84" s="1"/>
  <c r="N24" i="84"/>
  <c r="K24" i="84"/>
  <c r="J24" i="84"/>
  <c r="I24" i="84"/>
  <c r="F24" i="84"/>
  <c r="M24" i="84" s="1"/>
  <c r="N23" i="84"/>
  <c r="K23" i="84"/>
  <c r="J23" i="84"/>
  <c r="I23" i="84"/>
  <c r="F23" i="84"/>
  <c r="M23" i="84" s="1"/>
  <c r="N22" i="84"/>
  <c r="K22" i="84"/>
  <c r="J22" i="84"/>
  <c r="I22" i="84"/>
  <c r="F22" i="84"/>
  <c r="M22" i="84" s="1"/>
  <c r="N21" i="84"/>
  <c r="M21" i="84"/>
  <c r="K21" i="84"/>
  <c r="J21" i="84"/>
  <c r="I21" i="84"/>
  <c r="F21" i="84"/>
  <c r="N20" i="84"/>
  <c r="K20" i="84"/>
  <c r="J20" i="84"/>
  <c r="I20" i="84"/>
  <c r="F20" i="84"/>
  <c r="M20" i="84" s="1"/>
  <c r="N19" i="84"/>
  <c r="K19" i="84"/>
  <c r="J19" i="84"/>
  <c r="I19" i="84"/>
  <c r="F19" i="84"/>
  <c r="M19" i="84" s="1"/>
  <c r="N18" i="84"/>
  <c r="K18" i="84"/>
  <c r="J18" i="84"/>
  <c r="I18" i="84"/>
  <c r="F18" i="84"/>
  <c r="M18" i="84" s="1"/>
  <c r="N17" i="84"/>
  <c r="K17" i="84"/>
  <c r="J17" i="84"/>
  <c r="I17" i="84"/>
  <c r="F17" i="84"/>
  <c r="M17" i="84" s="1"/>
  <c r="N16" i="84"/>
  <c r="K16" i="84"/>
  <c r="J16" i="84"/>
  <c r="I16" i="84"/>
  <c r="F16" i="84"/>
  <c r="M16" i="84" s="1"/>
  <c r="N15" i="84"/>
  <c r="K15" i="84"/>
  <c r="J15" i="84"/>
  <c r="I15" i="84"/>
  <c r="F15" i="84"/>
  <c r="M15" i="84" s="1"/>
  <c r="N14" i="84"/>
  <c r="K14" i="84"/>
  <c r="J14" i="84"/>
  <c r="I14" i="84"/>
  <c r="F14" i="84"/>
  <c r="M14" i="84" s="1"/>
  <c r="N13" i="84"/>
  <c r="K13" i="84"/>
  <c r="J13" i="84"/>
  <c r="I13" i="84"/>
  <c r="F13" i="84"/>
  <c r="M13" i="84" s="1"/>
  <c r="N12" i="84"/>
  <c r="K12" i="84"/>
  <c r="J12" i="84"/>
  <c r="I12" i="84"/>
  <c r="F12" i="84"/>
  <c r="M12" i="84" s="1"/>
  <c r="N11" i="84"/>
  <c r="K11" i="84"/>
  <c r="J11" i="84"/>
  <c r="I11" i="84"/>
  <c r="F11" i="84"/>
  <c r="M11" i="84" s="1"/>
  <c r="N10" i="84"/>
  <c r="K10" i="84"/>
  <c r="J10" i="84"/>
  <c r="I10" i="84"/>
  <c r="F10" i="84"/>
  <c r="M10" i="84" s="1"/>
  <c r="N9" i="84"/>
  <c r="K9" i="84"/>
  <c r="J9" i="84"/>
  <c r="I9" i="84"/>
  <c r="F9" i="84"/>
  <c r="M9" i="84" s="1"/>
  <c r="N8" i="84"/>
  <c r="K8" i="84"/>
  <c r="J8" i="84"/>
  <c r="I8" i="84"/>
  <c r="F8" i="84"/>
  <c r="M8" i="84" s="1"/>
  <c r="N7" i="84"/>
  <c r="K7" i="84"/>
  <c r="J7" i="84"/>
  <c r="I7" i="84"/>
  <c r="F7" i="84"/>
  <c r="M7" i="84" s="1"/>
  <c r="N6" i="84"/>
  <c r="K6" i="84"/>
  <c r="J6" i="84"/>
  <c r="I6" i="84"/>
  <c r="F6" i="84"/>
  <c r="M6" i="84" s="1"/>
  <c r="AC317" i="84" l="1"/>
  <c r="AH310" i="84" s="1"/>
  <c r="AC355" i="84"/>
  <c r="AH319" i="84" s="1"/>
  <c r="AC350" i="84"/>
  <c r="AH318" i="84" s="1"/>
  <c r="AC348" i="84"/>
  <c r="AH317" i="84" s="1"/>
  <c r="AC341" i="84"/>
  <c r="AH316" i="84" s="1"/>
  <c r="AC322" i="84"/>
  <c r="AH311" i="84" s="1"/>
  <c r="AA317" i="84"/>
  <c r="AG310" i="84" s="1"/>
  <c r="AC312" i="84"/>
  <c r="AH309" i="84" s="1"/>
  <c r="AA307" i="84"/>
  <c r="AG308" i="84" s="1"/>
  <c r="AA355" i="84"/>
  <c r="AG319" i="84" s="1"/>
  <c r="AC351" i="84"/>
  <c r="AH321" i="84" s="1"/>
  <c r="AA350" i="84"/>
  <c r="AG318" i="84" s="1"/>
  <c r="AA348" i="84"/>
  <c r="AG317" i="84" s="1"/>
  <c r="AA341" i="84"/>
  <c r="AG316" i="84" s="1"/>
  <c r="AC338" i="84"/>
  <c r="AH315" i="84" s="1"/>
  <c r="AC336" i="84"/>
  <c r="AH314" i="84" s="1"/>
  <c r="AC334" i="84"/>
  <c r="AH313" i="84" s="1"/>
  <c r="AC332" i="84"/>
  <c r="AH312" i="84" s="1"/>
  <c r="AA322" i="84"/>
  <c r="AG311" i="84" s="1"/>
  <c r="AA312" i="84"/>
  <c r="AG309" i="84" s="1"/>
  <c r="AA351" i="84"/>
  <c r="AG321" i="84" s="1"/>
  <c r="AA338" i="84"/>
  <c r="AG315" i="84" s="1"/>
  <c r="AA336" i="84"/>
  <c r="AG314" i="84" s="1"/>
  <c r="AA334" i="84"/>
  <c r="AG313" i="84" s="1"/>
  <c r="AA332" i="84"/>
  <c r="AG312" i="84" s="1"/>
  <c r="N167" i="83"/>
  <c r="N168" i="83"/>
  <c r="N169" i="83"/>
  <c r="N170" i="83"/>
  <c r="N171" i="83"/>
  <c r="N172" i="83"/>
  <c r="N173" i="83"/>
  <c r="M167" i="83"/>
  <c r="M168" i="83"/>
  <c r="M169" i="83"/>
  <c r="M170" i="83"/>
  <c r="M171" i="83"/>
  <c r="M172" i="83"/>
  <c r="M173" i="83"/>
  <c r="K167" i="83"/>
  <c r="K168" i="83"/>
  <c r="K169" i="83"/>
  <c r="K170" i="83"/>
  <c r="K171" i="83"/>
  <c r="K172" i="83"/>
  <c r="K173" i="83"/>
  <c r="I167" i="83"/>
  <c r="I168" i="83"/>
  <c r="I169" i="83"/>
  <c r="I170" i="83"/>
  <c r="I171" i="83"/>
  <c r="I172" i="83"/>
  <c r="I173" i="83"/>
  <c r="F167" i="83"/>
  <c r="F168" i="83"/>
  <c r="F169" i="83"/>
  <c r="F170" i="83"/>
  <c r="F171" i="83"/>
  <c r="F172" i="83"/>
  <c r="F173" i="83"/>
  <c r="F116" i="83"/>
  <c r="I116" i="83"/>
  <c r="J116" i="83"/>
  <c r="K116" i="83"/>
  <c r="M116" i="83"/>
  <c r="N116" i="83"/>
  <c r="F117" i="83"/>
  <c r="I117" i="83"/>
  <c r="J117" i="83"/>
  <c r="K117" i="83"/>
  <c r="M117" i="83"/>
  <c r="N117" i="83"/>
  <c r="F118" i="83"/>
  <c r="I118" i="83"/>
  <c r="J118" i="83"/>
  <c r="K118" i="83"/>
  <c r="M118" i="83"/>
  <c r="N118" i="83"/>
  <c r="F119" i="83"/>
  <c r="I119" i="83"/>
  <c r="J119" i="83"/>
  <c r="K119" i="83"/>
  <c r="M119" i="83"/>
  <c r="N119" i="83"/>
  <c r="F120" i="83"/>
  <c r="I120" i="83"/>
  <c r="J120" i="83"/>
  <c r="K120" i="83"/>
  <c r="M120" i="83"/>
  <c r="N120" i="83"/>
  <c r="F121" i="83"/>
  <c r="I121" i="83"/>
  <c r="J121" i="83"/>
  <c r="K121" i="83"/>
  <c r="M121" i="83"/>
  <c r="N121" i="83"/>
  <c r="F122" i="83"/>
  <c r="I122" i="83"/>
  <c r="J122" i="83"/>
  <c r="K122" i="83"/>
  <c r="M122" i="83"/>
  <c r="N122" i="83"/>
  <c r="F123" i="83"/>
  <c r="I123" i="83"/>
  <c r="J123" i="83"/>
  <c r="K123" i="83"/>
  <c r="M123" i="83"/>
  <c r="N123" i="83"/>
  <c r="F124" i="83"/>
  <c r="I124" i="83"/>
  <c r="J124" i="83"/>
  <c r="K124" i="83"/>
  <c r="M124" i="83"/>
  <c r="N124" i="83"/>
  <c r="F125" i="83"/>
  <c r="I125" i="83"/>
  <c r="J125" i="83"/>
  <c r="K125" i="83"/>
  <c r="M125" i="83"/>
  <c r="N125" i="83"/>
  <c r="F126" i="83"/>
  <c r="I126" i="83"/>
  <c r="J126" i="83"/>
  <c r="K126" i="83"/>
  <c r="M126" i="83"/>
  <c r="N126" i="83"/>
  <c r="F127" i="83"/>
  <c r="I127" i="83"/>
  <c r="J127" i="83"/>
  <c r="K127" i="83"/>
  <c r="M127" i="83"/>
  <c r="N127" i="83"/>
  <c r="F128" i="83"/>
  <c r="I128" i="83"/>
  <c r="J128" i="83"/>
  <c r="K128" i="83"/>
  <c r="M128" i="83"/>
  <c r="N128" i="83"/>
  <c r="F129" i="83"/>
  <c r="I129" i="83"/>
  <c r="J129" i="83"/>
  <c r="K129" i="83"/>
  <c r="M129" i="83"/>
  <c r="N129" i="83"/>
  <c r="F130" i="83"/>
  <c r="I130" i="83"/>
  <c r="J130" i="83"/>
  <c r="K130" i="83"/>
  <c r="M130" i="83"/>
  <c r="N130" i="83"/>
  <c r="F131" i="83"/>
  <c r="I131" i="83"/>
  <c r="J131" i="83"/>
  <c r="K131" i="83"/>
  <c r="M131" i="83"/>
  <c r="N131" i="83"/>
  <c r="F132" i="83"/>
  <c r="I132" i="83"/>
  <c r="J132" i="83"/>
  <c r="K132" i="83"/>
  <c r="M132" i="83"/>
  <c r="N132" i="83"/>
  <c r="F133" i="83"/>
  <c r="I133" i="83"/>
  <c r="J133" i="83"/>
  <c r="K133" i="83"/>
  <c r="M133" i="83"/>
  <c r="N133" i="83"/>
  <c r="F134" i="83"/>
  <c r="I134" i="83"/>
  <c r="J134" i="83"/>
  <c r="K134" i="83"/>
  <c r="M134" i="83"/>
  <c r="N134" i="83"/>
  <c r="F135" i="83"/>
  <c r="I135" i="83"/>
  <c r="J135" i="83"/>
  <c r="K135" i="83"/>
  <c r="M135" i="83"/>
  <c r="N135" i="83"/>
  <c r="F136" i="83"/>
  <c r="I136" i="83"/>
  <c r="J136" i="83"/>
  <c r="K136" i="83"/>
  <c r="M136" i="83"/>
  <c r="N136" i="83"/>
  <c r="F137" i="83"/>
  <c r="I137" i="83"/>
  <c r="J137" i="83"/>
  <c r="K137" i="83"/>
  <c r="M137" i="83"/>
  <c r="N137" i="83"/>
  <c r="F138" i="83"/>
  <c r="I138" i="83"/>
  <c r="J138" i="83"/>
  <c r="K138" i="83"/>
  <c r="M138" i="83"/>
  <c r="N138" i="83"/>
  <c r="F139" i="83"/>
  <c r="I139" i="83"/>
  <c r="J139" i="83"/>
  <c r="K139" i="83"/>
  <c r="M139" i="83"/>
  <c r="N139" i="83"/>
  <c r="F140" i="83"/>
  <c r="I140" i="83"/>
  <c r="J140" i="83"/>
  <c r="K140" i="83"/>
  <c r="M140" i="83"/>
  <c r="N140" i="83"/>
  <c r="F141" i="83"/>
  <c r="I141" i="83"/>
  <c r="J141" i="83"/>
  <c r="K141" i="83"/>
  <c r="M141" i="83"/>
  <c r="N141" i="83"/>
  <c r="F142" i="83"/>
  <c r="I142" i="83"/>
  <c r="J142" i="83"/>
  <c r="K142" i="83"/>
  <c r="M142" i="83"/>
  <c r="N142" i="83"/>
  <c r="F143" i="83"/>
  <c r="I143" i="83"/>
  <c r="J143" i="83"/>
  <c r="K143" i="83"/>
  <c r="M143" i="83"/>
  <c r="N143" i="83"/>
  <c r="F144" i="83"/>
  <c r="I144" i="83"/>
  <c r="J144" i="83"/>
  <c r="K144" i="83"/>
  <c r="M144" i="83"/>
  <c r="N144" i="83"/>
  <c r="F145" i="83"/>
  <c r="I145" i="83"/>
  <c r="J145" i="83"/>
  <c r="K145" i="83"/>
  <c r="M145" i="83"/>
  <c r="N145" i="83"/>
  <c r="F146" i="83"/>
  <c r="I146" i="83"/>
  <c r="J146" i="83"/>
  <c r="K146" i="83"/>
  <c r="M146" i="83"/>
  <c r="N146" i="83"/>
  <c r="F147" i="83"/>
  <c r="I147" i="83"/>
  <c r="J147" i="83"/>
  <c r="K147" i="83"/>
  <c r="M147" i="83"/>
  <c r="N147" i="83"/>
  <c r="F148" i="83"/>
  <c r="I148" i="83"/>
  <c r="J148" i="83"/>
  <c r="K148" i="83"/>
  <c r="M148" i="83"/>
  <c r="N148" i="83"/>
  <c r="F149" i="83"/>
  <c r="I149" i="83"/>
  <c r="J149" i="83"/>
  <c r="K149" i="83"/>
  <c r="M149" i="83"/>
  <c r="N149" i="83"/>
  <c r="F150" i="83"/>
  <c r="I150" i="83"/>
  <c r="J150" i="83"/>
  <c r="K150" i="83"/>
  <c r="M150" i="83"/>
  <c r="N150" i="83"/>
  <c r="F151" i="83"/>
  <c r="I151" i="83"/>
  <c r="J151" i="83"/>
  <c r="K151" i="83"/>
  <c r="M151" i="83"/>
  <c r="N151" i="83"/>
  <c r="F152" i="83"/>
  <c r="I152" i="83"/>
  <c r="J152" i="83"/>
  <c r="K152" i="83"/>
  <c r="M152" i="83"/>
  <c r="N152" i="83"/>
  <c r="F153" i="83"/>
  <c r="I153" i="83"/>
  <c r="J153" i="83"/>
  <c r="K153" i="83"/>
  <c r="M153" i="83"/>
  <c r="N153" i="83"/>
  <c r="F154" i="83"/>
  <c r="I154" i="83"/>
  <c r="J154" i="83"/>
  <c r="K154" i="83"/>
  <c r="M154" i="83"/>
  <c r="N154" i="83"/>
  <c r="F155" i="83"/>
  <c r="I155" i="83"/>
  <c r="J155" i="83"/>
  <c r="K155" i="83"/>
  <c r="M155" i="83"/>
  <c r="N155" i="83"/>
  <c r="F156" i="83"/>
  <c r="I156" i="83"/>
  <c r="J156" i="83"/>
  <c r="K156" i="83"/>
  <c r="M156" i="83"/>
  <c r="N156" i="83"/>
  <c r="F157" i="83"/>
  <c r="I157" i="83"/>
  <c r="J157" i="83"/>
  <c r="K157" i="83"/>
  <c r="M157" i="83"/>
  <c r="N157" i="83"/>
  <c r="F158" i="83"/>
  <c r="I158" i="83"/>
  <c r="J158" i="83"/>
  <c r="K158" i="83"/>
  <c r="M158" i="83"/>
  <c r="N158" i="83"/>
  <c r="F159" i="83"/>
  <c r="I159" i="83"/>
  <c r="J159" i="83"/>
  <c r="K159" i="83"/>
  <c r="M159" i="83"/>
  <c r="N159" i="83"/>
  <c r="F160" i="83"/>
  <c r="I160" i="83"/>
  <c r="J160" i="83"/>
  <c r="K160" i="83"/>
  <c r="M160" i="83"/>
  <c r="N160" i="83"/>
  <c r="F161" i="83"/>
  <c r="I161" i="83"/>
  <c r="J161" i="83"/>
  <c r="K161" i="83"/>
  <c r="M161" i="83"/>
  <c r="N161" i="83"/>
  <c r="F162" i="83"/>
  <c r="I162" i="83"/>
  <c r="J162" i="83"/>
  <c r="K162" i="83"/>
  <c r="M162" i="83"/>
  <c r="N162" i="83"/>
  <c r="F163" i="83"/>
  <c r="I163" i="83"/>
  <c r="J163" i="83"/>
  <c r="K163" i="83"/>
  <c r="M163" i="83"/>
  <c r="N163" i="83"/>
  <c r="F164" i="83"/>
  <c r="I164" i="83"/>
  <c r="J164" i="83"/>
  <c r="K164" i="83"/>
  <c r="M164" i="83"/>
  <c r="N164" i="83"/>
  <c r="F165" i="83"/>
  <c r="I165" i="83"/>
  <c r="J165" i="83"/>
  <c r="K165" i="83"/>
  <c r="M165" i="83"/>
  <c r="N165" i="83"/>
  <c r="F166" i="83"/>
  <c r="I166" i="83"/>
  <c r="J166" i="83"/>
  <c r="K166" i="83"/>
  <c r="M166" i="83"/>
  <c r="N166" i="83"/>
  <c r="N115" i="83"/>
  <c r="M115" i="83"/>
  <c r="K115" i="83"/>
  <c r="J115" i="83"/>
  <c r="I115" i="83"/>
  <c r="F115" i="83"/>
  <c r="F98" i="83" l="1"/>
  <c r="I98" i="83"/>
  <c r="J98" i="83"/>
  <c r="K98" i="83"/>
  <c r="M98" i="83"/>
  <c r="N98" i="83"/>
  <c r="F99" i="83"/>
  <c r="I99" i="83"/>
  <c r="J99" i="83"/>
  <c r="K99" i="83"/>
  <c r="M99" i="83"/>
  <c r="N99" i="83"/>
  <c r="F100" i="83"/>
  <c r="I100" i="83"/>
  <c r="J100" i="83"/>
  <c r="K100" i="83"/>
  <c r="M100" i="83"/>
  <c r="N100" i="83"/>
  <c r="F101" i="83"/>
  <c r="I101" i="83"/>
  <c r="J101" i="83"/>
  <c r="K101" i="83"/>
  <c r="M101" i="83"/>
  <c r="N101" i="83"/>
  <c r="F102" i="83"/>
  <c r="I102" i="83"/>
  <c r="J102" i="83"/>
  <c r="K102" i="83"/>
  <c r="M102" i="83"/>
  <c r="N102" i="83"/>
  <c r="F103" i="83"/>
  <c r="I103" i="83"/>
  <c r="J103" i="83"/>
  <c r="K103" i="83"/>
  <c r="M103" i="83"/>
  <c r="N103" i="83"/>
  <c r="F104" i="83"/>
  <c r="I104" i="83"/>
  <c r="J104" i="83"/>
  <c r="K104" i="83"/>
  <c r="M104" i="83"/>
  <c r="N104" i="83"/>
  <c r="F105" i="83"/>
  <c r="I105" i="83"/>
  <c r="J105" i="83"/>
  <c r="K105" i="83"/>
  <c r="M105" i="83"/>
  <c r="N105" i="83"/>
  <c r="F106" i="83"/>
  <c r="I106" i="83"/>
  <c r="J106" i="83"/>
  <c r="K106" i="83"/>
  <c r="M106" i="83"/>
  <c r="N106" i="83"/>
  <c r="F107" i="83"/>
  <c r="I107" i="83"/>
  <c r="J107" i="83"/>
  <c r="K107" i="83"/>
  <c r="M107" i="83"/>
  <c r="N107" i="83"/>
  <c r="F108" i="83"/>
  <c r="I108" i="83"/>
  <c r="J108" i="83"/>
  <c r="K108" i="83"/>
  <c r="M108" i="83"/>
  <c r="N108" i="83"/>
  <c r="F109" i="83"/>
  <c r="I109" i="83"/>
  <c r="J109" i="83"/>
  <c r="K109" i="83"/>
  <c r="M109" i="83"/>
  <c r="N109" i="83"/>
  <c r="F110" i="83"/>
  <c r="I110" i="83"/>
  <c r="J110" i="83"/>
  <c r="K110" i="83"/>
  <c r="M110" i="83"/>
  <c r="N110" i="83"/>
  <c r="F111" i="83"/>
  <c r="I111" i="83"/>
  <c r="J111" i="83"/>
  <c r="K111" i="83"/>
  <c r="M111" i="83"/>
  <c r="N111" i="83"/>
  <c r="F112" i="83"/>
  <c r="I112" i="83"/>
  <c r="J112" i="83"/>
  <c r="K112" i="83"/>
  <c r="M112" i="83"/>
  <c r="N112" i="83"/>
  <c r="F113" i="83"/>
  <c r="I113" i="83"/>
  <c r="J113" i="83"/>
  <c r="K113" i="83"/>
  <c r="M113" i="83"/>
  <c r="N113" i="83"/>
  <c r="F114" i="83"/>
  <c r="I114" i="83"/>
  <c r="J114" i="83"/>
  <c r="K114" i="83"/>
  <c r="M114" i="83"/>
  <c r="N114" i="83"/>
  <c r="S360" i="83" l="1"/>
  <c r="S359" i="83"/>
  <c r="S358" i="83"/>
  <c r="S357" i="83"/>
  <c r="S356" i="83"/>
  <c r="S355" i="83"/>
  <c r="S354" i="83"/>
  <c r="S353" i="83"/>
  <c r="S351" i="83"/>
  <c r="S350" i="83"/>
  <c r="S349" i="83"/>
  <c r="S348" i="83"/>
  <c r="S347" i="83"/>
  <c r="S345" i="83"/>
  <c r="S344" i="83"/>
  <c r="S343" i="83"/>
  <c r="S342" i="83"/>
  <c r="S341" i="83"/>
  <c r="S340" i="83"/>
  <c r="S339" i="83"/>
  <c r="S338" i="83"/>
  <c r="S337" i="83"/>
  <c r="S336" i="83"/>
  <c r="S335" i="83"/>
  <c r="S334" i="83"/>
  <c r="S333" i="83"/>
  <c r="S332" i="83"/>
  <c r="S331" i="83"/>
  <c r="S330" i="83"/>
  <c r="S328" i="83"/>
  <c r="S327" i="83"/>
  <c r="S326" i="83"/>
  <c r="S325" i="83"/>
  <c r="S324" i="83"/>
  <c r="S323" i="83"/>
  <c r="S322" i="83"/>
  <c r="S321" i="83"/>
  <c r="S320" i="83"/>
  <c r="S319" i="83"/>
  <c r="S318" i="83"/>
  <c r="AC317" i="83"/>
  <c r="AH310" i="83" s="1"/>
  <c r="S317" i="83"/>
  <c r="S316" i="83"/>
  <c r="S315" i="83"/>
  <c r="S314" i="83"/>
  <c r="S313" i="83"/>
  <c r="S312" i="83"/>
  <c r="S311" i="83"/>
  <c r="S310" i="83"/>
  <c r="S309" i="83"/>
  <c r="S308" i="83"/>
  <c r="S307" i="83"/>
  <c r="S306" i="83"/>
  <c r="S305" i="83"/>
  <c r="S304" i="83"/>
  <c r="S303" i="83"/>
  <c r="S302" i="83"/>
  <c r="S301" i="83"/>
  <c r="S300" i="83"/>
  <c r="S299" i="83"/>
  <c r="S298" i="83"/>
  <c r="S297" i="83"/>
  <c r="S296" i="83"/>
  <c r="S295" i="83"/>
  <c r="S294" i="83"/>
  <c r="S293" i="83"/>
  <c r="S292" i="83"/>
  <c r="S291" i="83"/>
  <c r="S290" i="83"/>
  <c r="S289" i="83"/>
  <c r="S288" i="83"/>
  <c r="S287" i="83"/>
  <c r="S286" i="83"/>
  <c r="S285" i="83"/>
  <c r="S284" i="83"/>
  <c r="S283" i="83"/>
  <c r="S282" i="83"/>
  <c r="S281" i="83"/>
  <c r="S280" i="83"/>
  <c r="S279" i="83"/>
  <c r="S278" i="83"/>
  <c r="S277" i="83"/>
  <c r="S276" i="83"/>
  <c r="S275" i="83"/>
  <c r="S274" i="83"/>
  <c r="S273" i="83"/>
  <c r="S272" i="83"/>
  <c r="S271" i="83"/>
  <c r="S270" i="83"/>
  <c r="S269" i="83"/>
  <c r="S268" i="83"/>
  <c r="S267" i="83"/>
  <c r="S266" i="83"/>
  <c r="S265" i="83"/>
  <c r="S264" i="83"/>
  <c r="S263" i="83"/>
  <c r="S262" i="83"/>
  <c r="S261" i="83"/>
  <c r="S260" i="83"/>
  <c r="S259" i="83"/>
  <c r="S258" i="83"/>
  <c r="S257" i="83"/>
  <c r="S256" i="83"/>
  <c r="S255" i="83"/>
  <c r="S254" i="83"/>
  <c r="S253" i="83"/>
  <c r="S252" i="83"/>
  <c r="S251" i="83"/>
  <c r="S250" i="83"/>
  <c r="S249" i="83"/>
  <c r="S248" i="83"/>
  <c r="S247" i="83"/>
  <c r="S246" i="83"/>
  <c r="S245" i="83"/>
  <c r="S244" i="83"/>
  <c r="S243" i="83"/>
  <c r="S242" i="83"/>
  <c r="S241" i="83"/>
  <c r="S240" i="83"/>
  <c r="S239" i="83"/>
  <c r="S238" i="83"/>
  <c r="S237" i="83"/>
  <c r="S236" i="83"/>
  <c r="S235" i="83"/>
  <c r="S234" i="83"/>
  <c r="S233" i="83"/>
  <c r="S232" i="83"/>
  <c r="S231" i="83"/>
  <c r="S230" i="83"/>
  <c r="S229" i="83"/>
  <c r="S228" i="83"/>
  <c r="S227" i="83"/>
  <c r="S226" i="83"/>
  <c r="S225" i="83"/>
  <c r="AC355" i="83" s="1"/>
  <c r="AH319" i="83" s="1"/>
  <c r="N97" i="83"/>
  <c r="K97" i="83"/>
  <c r="J97" i="83"/>
  <c r="I97" i="83"/>
  <c r="F97" i="83"/>
  <c r="M97" i="83" s="1"/>
  <c r="N96" i="83"/>
  <c r="K96" i="83"/>
  <c r="J96" i="83"/>
  <c r="I96" i="83"/>
  <c r="F96" i="83"/>
  <c r="M96" i="83" s="1"/>
  <c r="N95" i="83"/>
  <c r="K95" i="83"/>
  <c r="J95" i="83"/>
  <c r="I95" i="83"/>
  <c r="F95" i="83"/>
  <c r="M95" i="83" s="1"/>
  <c r="N94" i="83"/>
  <c r="K94" i="83"/>
  <c r="J94" i="83"/>
  <c r="I94" i="83"/>
  <c r="F94" i="83"/>
  <c r="M94" i="83" s="1"/>
  <c r="N93" i="83"/>
  <c r="K93" i="83"/>
  <c r="J93" i="83"/>
  <c r="I93" i="83"/>
  <c r="F93" i="83"/>
  <c r="M93" i="83" s="1"/>
  <c r="N92" i="83"/>
  <c r="K92" i="83"/>
  <c r="J92" i="83"/>
  <c r="I92" i="83"/>
  <c r="F92" i="83"/>
  <c r="M92" i="83" s="1"/>
  <c r="N91" i="83"/>
  <c r="K91" i="83"/>
  <c r="J91" i="83"/>
  <c r="I91" i="83"/>
  <c r="F91" i="83"/>
  <c r="M91" i="83" s="1"/>
  <c r="N90" i="83"/>
  <c r="K90" i="83"/>
  <c r="J90" i="83"/>
  <c r="I90" i="83"/>
  <c r="F90" i="83"/>
  <c r="M90" i="83" s="1"/>
  <c r="N89" i="83"/>
  <c r="K89" i="83"/>
  <c r="J89" i="83"/>
  <c r="I89" i="83"/>
  <c r="F89" i="83"/>
  <c r="M89" i="83" s="1"/>
  <c r="N88" i="83"/>
  <c r="K88" i="83"/>
  <c r="J88" i="83"/>
  <c r="I88" i="83"/>
  <c r="F88" i="83"/>
  <c r="M88" i="83" s="1"/>
  <c r="N87" i="83"/>
  <c r="K87" i="83"/>
  <c r="J87" i="83"/>
  <c r="I87" i="83"/>
  <c r="F87" i="83"/>
  <c r="M87" i="83" s="1"/>
  <c r="N86" i="83"/>
  <c r="K86" i="83"/>
  <c r="J86" i="83"/>
  <c r="I86" i="83"/>
  <c r="F86" i="83"/>
  <c r="M86" i="83" s="1"/>
  <c r="N85" i="83"/>
  <c r="K85" i="83"/>
  <c r="J85" i="83"/>
  <c r="I85" i="83"/>
  <c r="F85" i="83"/>
  <c r="M85" i="83" s="1"/>
  <c r="N84" i="83"/>
  <c r="K84" i="83"/>
  <c r="J84" i="83"/>
  <c r="I84" i="83"/>
  <c r="F84" i="83"/>
  <c r="M84" i="83" s="1"/>
  <c r="N83" i="83"/>
  <c r="K83" i="83"/>
  <c r="J83" i="83"/>
  <c r="I83" i="83"/>
  <c r="F83" i="83"/>
  <c r="M83" i="83" s="1"/>
  <c r="N82" i="83"/>
  <c r="K82" i="83"/>
  <c r="J82" i="83"/>
  <c r="I82" i="83"/>
  <c r="F82" i="83"/>
  <c r="M82" i="83" s="1"/>
  <c r="N81" i="83"/>
  <c r="K81" i="83"/>
  <c r="J81" i="83"/>
  <c r="I81" i="83"/>
  <c r="F81" i="83"/>
  <c r="M81" i="83" s="1"/>
  <c r="N80" i="83"/>
  <c r="K80" i="83"/>
  <c r="J80" i="83"/>
  <c r="I80" i="83"/>
  <c r="F80" i="83"/>
  <c r="M80" i="83" s="1"/>
  <c r="N79" i="83"/>
  <c r="K79" i="83"/>
  <c r="J79" i="83"/>
  <c r="I79" i="83"/>
  <c r="F79" i="83"/>
  <c r="M79" i="83" s="1"/>
  <c r="N78" i="83"/>
  <c r="K78" i="83"/>
  <c r="J78" i="83"/>
  <c r="I78" i="83"/>
  <c r="F78" i="83"/>
  <c r="M78" i="83" s="1"/>
  <c r="N77" i="83"/>
  <c r="K77" i="83"/>
  <c r="J77" i="83"/>
  <c r="I77" i="83"/>
  <c r="F77" i="83"/>
  <c r="M77" i="83" s="1"/>
  <c r="N76" i="83"/>
  <c r="K76" i="83"/>
  <c r="J76" i="83"/>
  <c r="I76" i="83"/>
  <c r="F76" i="83"/>
  <c r="M76" i="83" s="1"/>
  <c r="N75" i="83"/>
  <c r="K75" i="83"/>
  <c r="J75" i="83"/>
  <c r="I75" i="83"/>
  <c r="F75" i="83"/>
  <c r="M75" i="83" s="1"/>
  <c r="N74" i="83"/>
  <c r="K74" i="83"/>
  <c r="J74" i="83"/>
  <c r="I74" i="83"/>
  <c r="F74" i="83"/>
  <c r="M74" i="83" s="1"/>
  <c r="N73" i="83"/>
  <c r="K73" i="83"/>
  <c r="J73" i="83"/>
  <c r="I73" i="83"/>
  <c r="F73" i="83"/>
  <c r="M73" i="83" s="1"/>
  <c r="N72" i="83"/>
  <c r="K72" i="83"/>
  <c r="J72" i="83"/>
  <c r="I72" i="83"/>
  <c r="F72" i="83"/>
  <c r="M72" i="83" s="1"/>
  <c r="N71" i="83"/>
  <c r="K71" i="83"/>
  <c r="J71" i="83"/>
  <c r="I71" i="83"/>
  <c r="F71" i="83"/>
  <c r="M71" i="83" s="1"/>
  <c r="N70" i="83"/>
  <c r="K70" i="83"/>
  <c r="J70" i="83"/>
  <c r="I70" i="83"/>
  <c r="F70" i="83"/>
  <c r="M70" i="83" s="1"/>
  <c r="N69" i="83"/>
  <c r="K69" i="83"/>
  <c r="J69" i="83"/>
  <c r="I69" i="83"/>
  <c r="F69" i="83"/>
  <c r="M69" i="83" s="1"/>
  <c r="N68" i="83"/>
  <c r="K68" i="83"/>
  <c r="J68" i="83"/>
  <c r="I68" i="83"/>
  <c r="F68" i="83"/>
  <c r="M68" i="83" s="1"/>
  <c r="N67" i="83"/>
  <c r="K67" i="83"/>
  <c r="J67" i="83"/>
  <c r="I67" i="83"/>
  <c r="F67" i="83"/>
  <c r="M67" i="83" s="1"/>
  <c r="N66" i="83"/>
  <c r="K66" i="83"/>
  <c r="J66" i="83"/>
  <c r="I66" i="83"/>
  <c r="F66" i="83"/>
  <c r="M66" i="83" s="1"/>
  <c r="N65" i="83"/>
  <c r="K65" i="83"/>
  <c r="J65" i="83"/>
  <c r="I65" i="83"/>
  <c r="F65" i="83"/>
  <c r="M65" i="83" s="1"/>
  <c r="N64" i="83"/>
  <c r="K64" i="83"/>
  <c r="J64" i="83"/>
  <c r="I64" i="83"/>
  <c r="F64" i="83"/>
  <c r="M64" i="83" s="1"/>
  <c r="N63" i="83"/>
  <c r="K63" i="83"/>
  <c r="J63" i="83"/>
  <c r="I63" i="83"/>
  <c r="F63" i="83"/>
  <c r="M63" i="83" s="1"/>
  <c r="N62" i="83"/>
  <c r="K62" i="83"/>
  <c r="J62" i="83"/>
  <c r="I62" i="83"/>
  <c r="F62" i="83"/>
  <c r="M62" i="83" s="1"/>
  <c r="N61" i="83"/>
  <c r="K61" i="83"/>
  <c r="J61" i="83"/>
  <c r="I61" i="83"/>
  <c r="F61" i="83"/>
  <c r="M61" i="83" s="1"/>
  <c r="N60" i="83"/>
  <c r="K60" i="83"/>
  <c r="J60" i="83"/>
  <c r="I60" i="83"/>
  <c r="F60" i="83"/>
  <c r="M60" i="83" s="1"/>
  <c r="N59" i="83"/>
  <c r="K59" i="83"/>
  <c r="J59" i="83"/>
  <c r="I59" i="83"/>
  <c r="F59" i="83"/>
  <c r="M59" i="83" s="1"/>
  <c r="N58" i="83"/>
  <c r="K58" i="83"/>
  <c r="J58" i="83"/>
  <c r="I58" i="83"/>
  <c r="F58" i="83"/>
  <c r="M58" i="83" s="1"/>
  <c r="N57" i="83"/>
  <c r="M57" i="83"/>
  <c r="K57" i="83"/>
  <c r="J57" i="83"/>
  <c r="I57" i="83"/>
  <c r="F57" i="83"/>
  <c r="N56" i="83"/>
  <c r="K56" i="83"/>
  <c r="J56" i="83"/>
  <c r="I56" i="83"/>
  <c r="F56" i="83"/>
  <c r="M56" i="83" s="1"/>
  <c r="N55" i="83"/>
  <c r="K55" i="83"/>
  <c r="J55" i="83"/>
  <c r="I55" i="83"/>
  <c r="F55" i="83"/>
  <c r="M55" i="83" s="1"/>
  <c r="N54" i="83"/>
  <c r="K54" i="83"/>
  <c r="J54" i="83"/>
  <c r="I54" i="83"/>
  <c r="F54" i="83"/>
  <c r="M54" i="83" s="1"/>
  <c r="N53" i="83"/>
  <c r="K53" i="83"/>
  <c r="J53" i="83"/>
  <c r="I53" i="83"/>
  <c r="F53" i="83"/>
  <c r="M53" i="83" s="1"/>
  <c r="N52" i="83"/>
  <c r="K52" i="83"/>
  <c r="J52" i="83"/>
  <c r="I52" i="83"/>
  <c r="F52" i="83"/>
  <c r="M52" i="83" s="1"/>
  <c r="N51" i="83"/>
  <c r="K51" i="83"/>
  <c r="J51" i="83"/>
  <c r="I51" i="83"/>
  <c r="F51" i="83"/>
  <c r="M51" i="83" s="1"/>
  <c r="N50" i="83"/>
  <c r="K50" i="83"/>
  <c r="J50" i="83"/>
  <c r="I50" i="83"/>
  <c r="F50" i="83"/>
  <c r="M50" i="83" s="1"/>
  <c r="N49" i="83"/>
  <c r="K49" i="83"/>
  <c r="J49" i="83"/>
  <c r="I49" i="83"/>
  <c r="F49" i="83"/>
  <c r="M49" i="83" s="1"/>
  <c r="N48" i="83"/>
  <c r="K48" i="83"/>
  <c r="J48" i="83"/>
  <c r="I48" i="83"/>
  <c r="F48" i="83"/>
  <c r="M48" i="83" s="1"/>
  <c r="N47" i="83"/>
  <c r="K47" i="83"/>
  <c r="J47" i="83"/>
  <c r="I47" i="83"/>
  <c r="F47" i="83"/>
  <c r="M47" i="83" s="1"/>
  <c r="N46" i="83"/>
  <c r="K46" i="83"/>
  <c r="J46" i="83"/>
  <c r="I46" i="83"/>
  <c r="F46" i="83"/>
  <c r="M46" i="83" s="1"/>
  <c r="N45" i="83"/>
  <c r="K45" i="83"/>
  <c r="J45" i="83"/>
  <c r="I45" i="83"/>
  <c r="F45" i="83"/>
  <c r="M45" i="83" s="1"/>
  <c r="N44" i="83"/>
  <c r="K44" i="83"/>
  <c r="J44" i="83"/>
  <c r="I44" i="83"/>
  <c r="F44" i="83"/>
  <c r="M44" i="83" s="1"/>
  <c r="N43" i="83"/>
  <c r="K43" i="83"/>
  <c r="J43" i="83"/>
  <c r="I43" i="83"/>
  <c r="F43" i="83"/>
  <c r="M43" i="83" s="1"/>
  <c r="N42" i="83"/>
  <c r="K42" i="83"/>
  <c r="J42" i="83"/>
  <c r="I42" i="83"/>
  <c r="F42" i="83"/>
  <c r="M42" i="83" s="1"/>
  <c r="N41" i="83"/>
  <c r="K41" i="83"/>
  <c r="J41" i="83"/>
  <c r="I41" i="83"/>
  <c r="F41" i="83"/>
  <c r="M41" i="83" s="1"/>
  <c r="N40" i="83"/>
  <c r="K40" i="83"/>
  <c r="J40" i="83"/>
  <c r="I40" i="83"/>
  <c r="F40" i="83"/>
  <c r="M40" i="83" s="1"/>
  <c r="N39" i="83"/>
  <c r="K39" i="83"/>
  <c r="J39" i="83"/>
  <c r="I39" i="83"/>
  <c r="F39" i="83"/>
  <c r="M39" i="83" s="1"/>
  <c r="N38" i="83"/>
  <c r="K38" i="83"/>
  <c r="J38" i="83"/>
  <c r="I38" i="83"/>
  <c r="F38" i="83"/>
  <c r="M38" i="83" s="1"/>
  <c r="N37" i="83"/>
  <c r="K37" i="83"/>
  <c r="J37" i="83"/>
  <c r="I37" i="83"/>
  <c r="F37" i="83"/>
  <c r="M37" i="83" s="1"/>
  <c r="N36" i="83"/>
  <c r="K36" i="83"/>
  <c r="J36" i="83"/>
  <c r="I36" i="83"/>
  <c r="F36" i="83"/>
  <c r="M36" i="83" s="1"/>
  <c r="N35" i="83"/>
  <c r="K35" i="83"/>
  <c r="J35" i="83"/>
  <c r="I35" i="83"/>
  <c r="F35" i="83"/>
  <c r="M35" i="83" s="1"/>
  <c r="N34" i="83"/>
  <c r="K34" i="83"/>
  <c r="J34" i="83"/>
  <c r="I34" i="83"/>
  <c r="F34" i="83"/>
  <c r="M34" i="83" s="1"/>
  <c r="N33" i="83"/>
  <c r="K33" i="83"/>
  <c r="J33" i="83"/>
  <c r="I33" i="83"/>
  <c r="F33" i="83"/>
  <c r="M33" i="83" s="1"/>
  <c r="N32" i="83"/>
  <c r="K32" i="83"/>
  <c r="J32" i="83"/>
  <c r="I32" i="83"/>
  <c r="F32" i="83"/>
  <c r="M32" i="83" s="1"/>
  <c r="N31" i="83"/>
  <c r="K31" i="83"/>
  <c r="J31" i="83"/>
  <c r="I31" i="83"/>
  <c r="F31" i="83"/>
  <c r="M31" i="83" s="1"/>
  <c r="N30" i="83"/>
  <c r="K30" i="83"/>
  <c r="J30" i="83"/>
  <c r="I30" i="83"/>
  <c r="F30" i="83"/>
  <c r="M30" i="83" s="1"/>
  <c r="N29" i="83"/>
  <c r="K29" i="83"/>
  <c r="J29" i="83"/>
  <c r="I29" i="83"/>
  <c r="F29" i="83"/>
  <c r="M29" i="83" s="1"/>
  <c r="N28" i="83"/>
  <c r="K28" i="83"/>
  <c r="J28" i="83"/>
  <c r="I28" i="83"/>
  <c r="F28" i="83"/>
  <c r="M28" i="83" s="1"/>
  <c r="N27" i="83"/>
  <c r="K27" i="83"/>
  <c r="J27" i="83"/>
  <c r="I27" i="83"/>
  <c r="F27" i="83"/>
  <c r="M27" i="83" s="1"/>
  <c r="N26" i="83"/>
  <c r="K26" i="83"/>
  <c r="J26" i="83"/>
  <c r="I26" i="83"/>
  <c r="F26" i="83"/>
  <c r="M26" i="83" s="1"/>
  <c r="N25" i="83"/>
  <c r="K25" i="83"/>
  <c r="J25" i="83"/>
  <c r="I25" i="83"/>
  <c r="F25" i="83"/>
  <c r="M25" i="83" s="1"/>
  <c r="N24" i="83"/>
  <c r="K24" i="83"/>
  <c r="J24" i="83"/>
  <c r="I24" i="83"/>
  <c r="F24" i="83"/>
  <c r="M24" i="83" s="1"/>
  <c r="N23" i="83"/>
  <c r="K23" i="83"/>
  <c r="J23" i="83"/>
  <c r="I23" i="83"/>
  <c r="F23" i="83"/>
  <c r="M23" i="83" s="1"/>
  <c r="N22" i="83"/>
  <c r="K22" i="83"/>
  <c r="J22" i="83"/>
  <c r="I22" i="83"/>
  <c r="F22" i="83"/>
  <c r="M22" i="83" s="1"/>
  <c r="N21" i="83"/>
  <c r="K21" i="83"/>
  <c r="J21" i="83"/>
  <c r="I21" i="83"/>
  <c r="F21" i="83"/>
  <c r="M21" i="83" s="1"/>
  <c r="N20" i="83"/>
  <c r="K20" i="83"/>
  <c r="J20" i="83"/>
  <c r="I20" i="83"/>
  <c r="F20" i="83"/>
  <c r="M20" i="83" s="1"/>
  <c r="N19" i="83"/>
  <c r="K19" i="83"/>
  <c r="J19" i="83"/>
  <c r="I19" i="83"/>
  <c r="F19" i="83"/>
  <c r="M19" i="83" s="1"/>
  <c r="N18" i="83"/>
  <c r="K18" i="83"/>
  <c r="J18" i="83"/>
  <c r="I18" i="83"/>
  <c r="F18" i="83"/>
  <c r="M18" i="83" s="1"/>
  <c r="N17" i="83"/>
  <c r="K17" i="83"/>
  <c r="J17" i="83"/>
  <c r="I17" i="83"/>
  <c r="F17" i="83"/>
  <c r="M17" i="83" s="1"/>
  <c r="N16" i="83"/>
  <c r="K16" i="83"/>
  <c r="J16" i="83"/>
  <c r="I16" i="83"/>
  <c r="F16" i="83"/>
  <c r="M16" i="83" s="1"/>
  <c r="N15" i="83"/>
  <c r="K15" i="83"/>
  <c r="J15" i="83"/>
  <c r="I15" i="83"/>
  <c r="F15" i="83"/>
  <c r="M15" i="83" s="1"/>
  <c r="N14" i="83"/>
  <c r="K14" i="83"/>
  <c r="J14" i="83"/>
  <c r="I14" i="83"/>
  <c r="F14" i="83"/>
  <c r="M14" i="83" s="1"/>
  <c r="N13" i="83"/>
  <c r="K13" i="83"/>
  <c r="J13" i="83"/>
  <c r="I13" i="83"/>
  <c r="F13" i="83"/>
  <c r="M13" i="83" s="1"/>
  <c r="N12" i="83"/>
  <c r="K12" i="83"/>
  <c r="J12" i="83"/>
  <c r="I12" i="83"/>
  <c r="F12" i="83"/>
  <c r="M12" i="83" s="1"/>
  <c r="N11" i="83"/>
  <c r="M11" i="83"/>
  <c r="K11" i="83"/>
  <c r="J11" i="83"/>
  <c r="I11" i="83"/>
  <c r="F11" i="83"/>
  <c r="N10" i="83"/>
  <c r="K10" i="83"/>
  <c r="J10" i="83"/>
  <c r="I10" i="83"/>
  <c r="F10" i="83"/>
  <c r="M10" i="83" s="1"/>
  <c r="N9" i="83"/>
  <c r="K9" i="83"/>
  <c r="J9" i="83"/>
  <c r="I9" i="83"/>
  <c r="F9" i="83"/>
  <c r="M9" i="83" s="1"/>
  <c r="N8" i="83"/>
  <c r="K8" i="83"/>
  <c r="J8" i="83"/>
  <c r="I8" i="83"/>
  <c r="F8" i="83"/>
  <c r="M8" i="83" s="1"/>
  <c r="N7" i="83"/>
  <c r="K7" i="83"/>
  <c r="J7" i="83"/>
  <c r="I7" i="83"/>
  <c r="F7" i="83"/>
  <c r="M7" i="83" s="1"/>
  <c r="N6" i="83"/>
  <c r="K6" i="83"/>
  <c r="J6" i="83"/>
  <c r="I6" i="83"/>
  <c r="F6" i="83"/>
  <c r="M6" i="83" s="1"/>
  <c r="AC307" i="83" l="1"/>
  <c r="AH308" i="83" s="1"/>
  <c r="AA332" i="83"/>
  <c r="AG312" i="83" s="1"/>
  <c r="AA334" i="83"/>
  <c r="AG313" i="83" s="1"/>
  <c r="AA336" i="83"/>
  <c r="AG314" i="83" s="1"/>
  <c r="AA338" i="83"/>
  <c r="AG315" i="83" s="1"/>
  <c r="AA351" i="83"/>
  <c r="AG321" i="83" s="1"/>
  <c r="AA312" i="83"/>
  <c r="AG309" i="83" s="1"/>
  <c r="AA322" i="83"/>
  <c r="AG311" i="83" s="1"/>
  <c r="AC332" i="83"/>
  <c r="AH312" i="83" s="1"/>
  <c r="AC334" i="83"/>
  <c r="AH313" i="83" s="1"/>
  <c r="AC336" i="83"/>
  <c r="AH314" i="83" s="1"/>
  <c r="AC338" i="83"/>
  <c r="AH315" i="83" s="1"/>
  <c r="AA341" i="83"/>
  <c r="AG316" i="83" s="1"/>
  <c r="AA348" i="83"/>
  <c r="AG317" i="83" s="1"/>
  <c r="AA350" i="83"/>
  <c r="AG318" i="83" s="1"/>
  <c r="AC351" i="83"/>
  <c r="AH321" i="83" s="1"/>
  <c r="AA355" i="83"/>
  <c r="AG319" i="83" s="1"/>
  <c r="AA307" i="83"/>
  <c r="AG308" i="83" s="1"/>
  <c r="AC312" i="83"/>
  <c r="AH309" i="83" s="1"/>
  <c r="AA317" i="83"/>
  <c r="AG310" i="83" s="1"/>
  <c r="AC322" i="83"/>
  <c r="AH311" i="83" s="1"/>
  <c r="AC341" i="83"/>
  <c r="AH316" i="83" s="1"/>
  <c r="AC348" i="83"/>
  <c r="AH317" i="83" s="1"/>
  <c r="AC350" i="83"/>
  <c r="AH318" i="83" s="1"/>
  <c r="N153" i="82"/>
  <c r="M153" i="82"/>
  <c r="N152" i="82"/>
  <c r="M152" i="82"/>
  <c r="N151" i="82"/>
  <c r="M151" i="82"/>
  <c r="N150" i="82"/>
  <c r="M150" i="82"/>
  <c r="N149" i="82"/>
  <c r="M149" i="82"/>
  <c r="N148" i="82"/>
  <c r="M148" i="82"/>
  <c r="N147" i="82"/>
  <c r="M147" i="82"/>
  <c r="N146" i="82"/>
  <c r="M146" i="82"/>
  <c r="M145" i="82"/>
  <c r="N145" i="82"/>
  <c r="K153" i="82"/>
  <c r="K152" i="82"/>
  <c r="K151" i="82"/>
  <c r="K150" i="82"/>
  <c r="K149" i="82"/>
  <c r="K148" i="82"/>
  <c r="K147" i="82"/>
  <c r="K146" i="82"/>
  <c r="I153" i="82"/>
  <c r="I152" i="82"/>
  <c r="I151" i="82"/>
  <c r="I150" i="82"/>
  <c r="I149" i="82"/>
  <c r="I148" i="82"/>
  <c r="I147" i="82"/>
  <c r="I146" i="82"/>
  <c r="F153" i="82"/>
  <c r="F152" i="82"/>
  <c r="F151" i="82"/>
  <c r="F150" i="82"/>
  <c r="F149" i="82"/>
  <c r="F148" i="82"/>
  <c r="F147" i="82"/>
  <c r="F146" i="82"/>
  <c r="N137" i="82" l="1"/>
  <c r="M137" i="82"/>
  <c r="K137" i="82"/>
  <c r="J137" i="82"/>
  <c r="I137" i="82"/>
  <c r="N136" i="82"/>
  <c r="M136" i="82"/>
  <c r="K136" i="82"/>
  <c r="J136" i="82"/>
  <c r="I136" i="82"/>
  <c r="N135" i="82"/>
  <c r="M135" i="82"/>
  <c r="K135" i="82"/>
  <c r="J135" i="82"/>
  <c r="I135" i="82"/>
  <c r="N134" i="82"/>
  <c r="M134" i="82"/>
  <c r="K134" i="82"/>
  <c r="J134" i="82"/>
  <c r="I134" i="82"/>
  <c r="N133" i="82"/>
  <c r="M133" i="82"/>
  <c r="K133" i="82"/>
  <c r="J133" i="82"/>
  <c r="I133" i="82"/>
  <c r="N132" i="82"/>
  <c r="M132" i="82"/>
  <c r="K132" i="82"/>
  <c r="J132" i="82"/>
  <c r="I132" i="82"/>
  <c r="N131" i="82"/>
  <c r="M131" i="82"/>
  <c r="K131" i="82"/>
  <c r="J131" i="82"/>
  <c r="I131" i="82"/>
  <c r="N130" i="82"/>
  <c r="M130" i="82"/>
  <c r="K130" i="82"/>
  <c r="J130" i="82"/>
  <c r="I130" i="82"/>
  <c r="N129" i="82"/>
  <c r="M129" i="82"/>
  <c r="K129" i="82"/>
  <c r="J129" i="82"/>
  <c r="I129" i="82"/>
  <c r="N128" i="82"/>
  <c r="M128" i="82"/>
  <c r="K128" i="82"/>
  <c r="J128" i="82"/>
  <c r="I128" i="82"/>
  <c r="N127" i="82"/>
  <c r="M127" i="82"/>
  <c r="K127" i="82"/>
  <c r="J127" i="82"/>
  <c r="I127" i="82"/>
  <c r="N126" i="82"/>
  <c r="M126" i="82"/>
  <c r="K126" i="82"/>
  <c r="J126" i="82"/>
  <c r="I126" i="82"/>
  <c r="N125" i="82"/>
  <c r="M125" i="82"/>
  <c r="K125" i="82"/>
  <c r="J125" i="82"/>
  <c r="I125" i="82"/>
  <c r="N124" i="82"/>
  <c r="M124" i="82"/>
  <c r="K124" i="82"/>
  <c r="J124" i="82"/>
  <c r="I124" i="82"/>
  <c r="N123" i="82"/>
  <c r="M123" i="82"/>
  <c r="K123" i="82"/>
  <c r="J123" i="82"/>
  <c r="I123" i="82"/>
  <c r="N122" i="82"/>
  <c r="M122" i="82"/>
  <c r="K122" i="82"/>
  <c r="J122" i="82"/>
  <c r="I122" i="82"/>
  <c r="N121" i="82"/>
  <c r="M121" i="82"/>
  <c r="K121" i="82"/>
  <c r="J121" i="82"/>
  <c r="I121" i="82"/>
  <c r="N120" i="82"/>
  <c r="M120" i="82"/>
  <c r="K120" i="82"/>
  <c r="J120" i="82"/>
  <c r="I120" i="82"/>
  <c r="N119" i="82"/>
  <c r="M119" i="82"/>
  <c r="K119" i="82"/>
  <c r="J119" i="82"/>
  <c r="I119" i="82"/>
  <c r="N118" i="82"/>
  <c r="M118" i="82"/>
  <c r="K118" i="82"/>
  <c r="J118" i="82"/>
  <c r="I118" i="82"/>
  <c r="N117" i="82"/>
  <c r="M117" i="82"/>
  <c r="K117" i="82"/>
  <c r="J117" i="82"/>
  <c r="I117" i="82"/>
  <c r="N116" i="82"/>
  <c r="M116" i="82"/>
  <c r="K116" i="82"/>
  <c r="J116" i="82"/>
  <c r="I116" i="82"/>
  <c r="N115" i="82"/>
  <c r="M115" i="82"/>
  <c r="K115" i="82"/>
  <c r="J115" i="82"/>
  <c r="I115" i="82"/>
  <c r="N114" i="82"/>
  <c r="M114" i="82"/>
  <c r="K114" i="82"/>
  <c r="J114" i="82"/>
  <c r="I114" i="82"/>
  <c r="N113" i="82"/>
  <c r="M113" i="82"/>
  <c r="K113" i="82"/>
  <c r="J113" i="82"/>
  <c r="I113" i="82"/>
  <c r="N112" i="82"/>
  <c r="M112" i="82"/>
  <c r="K112" i="82"/>
  <c r="J112" i="82"/>
  <c r="I112" i="82"/>
  <c r="N111" i="82"/>
  <c r="M111" i="82"/>
  <c r="K111" i="82"/>
  <c r="J111" i="82"/>
  <c r="I111" i="82"/>
  <c r="N110" i="82"/>
  <c r="M110" i="82"/>
  <c r="K110" i="82"/>
  <c r="J110" i="82"/>
  <c r="I110" i="82"/>
  <c r="N109" i="82"/>
  <c r="M109" i="82"/>
  <c r="K109" i="82"/>
  <c r="J109" i="82"/>
  <c r="I109" i="82"/>
  <c r="N108" i="82"/>
  <c r="M108" i="82"/>
  <c r="K108" i="82"/>
  <c r="J108" i="82"/>
  <c r="I108" i="82"/>
  <c r="N107" i="82"/>
  <c r="M107" i="82"/>
  <c r="K107" i="82"/>
  <c r="J107" i="82"/>
  <c r="I107" i="82"/>
  <c r="N106" i="82"/>
  <c r="M106" i="82"/>
  <c r="K106" i="82"/>
  <c r="J106" i="82"/>
  <c r="I106" i="82"/>
  <c r="N105" i="82"/>
  <c r="M105" i="82"/>
  <c r="K105" i="82"/>
  <c r="J105" i="82"/>
  <c r="I105" i="82"/>
  <c r="N104" i="82"/>
  <c r="M104" i="82"/>
  <c r="K104" i="82"/>
  <c r="J104" i="82"/>
  <c r="I104" i="82"/>
  <c r="N103" i="82"/>
  <c r="M103" i="82"/>
  <c r="K103" i="82"/>
  <c r="J103" i="82"/>
  <c r="I103" i="82"/>
  <c r="N102" i="82"/>
  <c r="M102" i="82"/>
  <c r="K102" i="82"/>
  <c r="J102" i="82"/>
  <c r="I102" i="82"/>
  <c r="N101" i="82"/>
  <c r="M101" i="82"/>
  <c r="K101" i="82"/>
  <c r="J101" i="82"/>
  <c r="I101" i="82"/>
  <c r="N100" i="82"/>
  <c r="M100" i="82"/>
  <c r="K100" i="82"/>
  <c r="J100" i="82"/>
  <c r="I100" i="82"/>
  <c r="N99" i="82"/>
  <c r="M99" i="82"/>
  <c r="K99" i="82"/>
  <c r="J99" i="82"/>
  <c r="I99" i="82"/>
  <c r="N98" i="82"/>
  <c r="M98" i="82"/>
  <c r="K98" i="82"/>
  <c r="J98" i="82"/>
  <c r="I98" i="82"/>
  <c r="F137" i="82"/>
  <c r="F136" i="82"/>
  <c r="F135" i="82"/>
  <c r="F134" i="82"/>
  <c r="F133" i="82"/>
  <c r="F132" i="82"/>
  <c r="F131" i="82"/>
  <c r="F130" i="82"/>
  <c r="F129" i="82"/>
  <c r="F128" i="82"/>
  <c r="F127" i="82"/>
  <c r="F126" i="82"/>
  <c r="F125" i="82"/>
  <c r="F124" i="82"/>
  <c r="F123" i="82"/>
  <c r="F122" i="82"/>
  <c r="F121" i="82"/>
  <c r="F120" i="82"/>
  <c r="F119" i="82"/>
  <c r="F118" i="82"/>
  <c r="F117" i="82"/>
  <c r="F116" i="82"/>
  <c r="F115" i="82"/>
  <c r="F114" i="82"/>
  <c r="F113" i="82"/>
  <c r="F112" i="82"/>
  <c r="F111" i="82"/>
  <c r="F110" i="82"/>
  <c r="F109" i="82"/>
  <c r="F108" i="82"/>
  <c r="F107" i="82"/>
  <c r="F106" i="82"/>
  <c r="F105" i="82"/>
  <c r="F104" i="82"/>
  <c r="F103" i="82"/>
  <c r="F102" i="82"/>
  <c r="F101" i="82"/>
  <c r="F100" i="82"/>
  <c r="F99" i="82"/>
  <c r="F98" i="82"/>
  <c r="S360" i="82" l="1"/>
  <c r="S359" i="82"/>
  <c r="S358" i="82"/>
  <c r="S357" i="82"/>
  <c r="S356" i="82"/>
  <c r="S355" i="82"/>
  <c r="S354" i="82"/>
  <c r="S353" i="82"/>
  <c r="S351" i="82"/>
  <c r="S350" i="82"/>
  <c r="S349" i="82"/>
  <c r="S348" i="82"/>
  <c r="S347" i="82"/>
  <c r="S345" i="82"/>
  <c r="S344" i="82"/>
  <c r="S343" i="82"/>
  <c r="S342" i="82"/>
  <c r="S341" i="82"/>
  <c r="S340" i="82"/>
  <c r="S339" i="82"/>
  <c r="S338" i="82"/>
  <c r="S337" i="82"/>
  <c r="S336" i="82"/>
  <c r="S335" i="82"/>
  <c r="S334" i="82"/>
  <c r="S333" i="82"/>
  <c r="S332" i="82"/>
  <c r="S331" i="82"/>
  <c r="S330" i="82"/>
  <c r="S328" i="82"/>
  <c r="S327" i="82"/>
  <c r="S326" i="82"/>
  <c r="S325" i="82"/>
  <c r="S324" i="82"/>
  <c r="S323" i="82"/>
  <c r="S322" i="82"/>
  <c r="S321" i="82"/>
  <c r="S320" i="82"/>
  <c r="S319" i="82"/>
  <c r="S318" i="82"/>
  <c r="S317" i="82"/>
  <c r="S316" i="82"/>
  <c r="S315" i="82"/>
  <c r="S314" i="82"/>
  <c r="S313" i="82"/>
  <c r="S312" i="82"/>
  <c r="S311" i="82"/>
  <c r="S310" i="82"/>
  <c r="S309" i="82"/>
  <c r="S308" i="82"/>
  <c r="S307" i="82"/>
  <c r="S306" i="82"/>
  <c r="S305" i="82"/>
  <c r="S304" i="82"/>
  <c r="S303" i="82"/>
  <c r="S302" i="82"/>
  <c r="S301" i="82"/>
  <c r="S300" i="82"/>
  <c r="S299" i="82"/>
  <c r="S298" i="82"/>
  <c r="S297" i="82"/>
  <c r="S296" i="82"/>
  <c r="S295" i="82"/>
  <c r="S294" i="82"/>
  <c r="S293" i="82"/>
  <c r="S292" i="82"/>
  <c r="S291" i="82"/>
  <c r="S290" i="82"/>
  <c r="S289" i="82"/>
  <c r="S288" i="82"/>
  <c r="S287" i="82"/>
  <c r="S286" i="82"/>
  <c r="S285" i="82"/>
  <c r="S284" i="82"/>
  <c r="S283" i="82"/>
  <c r="S282" i="82"/>
  <c r="S281" i="82"/>
  <c r="S280" i="82"/>
  <c r="S279" i="82"/>
  <c r="S278" i="82"/>
  <c r="S277" i="82"/>
  <c r="S276" i="82"/>
  <c r="S275" i="82"/>
  <c r="S274" i="82"/>
  <c r="S273" i="82"/>
  <c r="S272" i="82"/>
  <c r="S271" i="82"/>
  <c r="S270" i="82"/>
  <c r="S269" i="82"/>
  <c r="S268" i="82"/>
  <c r="S267" i="82"/>
  <c r="S266" i="82"/>
  <c r="S265" i="82"/>
  <c r="S264" i="82"/>
  <c r="S263" i="82"/>
  <c r="S262" i="82"/>
  <c r="S261" i="82"/>
  <c r="S260" i="82"/>
  <c r="S259" i="82"/>
  <c r="S258" i="82"/>
  <c r="S257" i="82"/>
  <c r="S256" i="82"/>
  <c r="S255" i="82"/>
  <c r="S254" i="82"/>
  <c r="S253" i="82"/>
  <c r="S252" i="82"/>
  <c r="S251" i="82"/>
  <c r="S250" i="82"/>
  <c r="S249" i="82"/>
  <c r="S248" i="82"/>
  <c r="S247" i="82"/>
  <c r="S246" i="82"/>
  <c r="S245" i="82"/>
  <c r="S244" i="82"/>
  <c r="S243" i="82"/>
  <c r="S242" i="82"/>
  <c r="S241" i="82"/>
  <c r="S240" i="82"/>
  <c r="S239" i="82"/>
  <c r="S238" i="82"/>
  <c r="S237" i="82"/>
  <c r="S236" i="82"/>
  <c r="S235" i="82"/>
  <c r="S234" i="82"/>
  <c r="S233" i="82"/>
  <c r="S232" i="82"/>
  <c r="S231" i="82"/>
  <c r="S230" i="82"/>
  <c r="S229" i="82"/>
  <c r="S228" i="82"/>
  <c r="S227" i="82"/>
  <c r="AA317" i="82" s="1"/>
  <c r="AG310" i="82" s="1"/>
  <c r="S226" i="82"/>
  <c r="AC322" i="82" s="1"/>
  <c r="AH311" i="82" s="1"/>
  <c r="S225" i="82"/>
  <c r="AC317" i="82" s="1"/>
  <c r="AH310" i="82" s="1"/>
  <c r="K145" i="82"/>
  <c r="J145" i="82"/>
  <c r="I145" i="82"/>
  <c r="F145" i="82"/>
  <c r="N144" i="82"/>
  <c r="K144" i="82"/>
  <c r="J144" i="82"/>
  <c r="I144" i="82"/>
  <c r="F144" i="82"/>
  <c r="M144" i="82" s="1"/>
  <c r="N143" i="82"/>
  <c r="K143" i="82"/>
  <c r="J143" i="82"/>
  <c r="I143" i="82"/>
  <c r="F143" i="82"/>
  <c r="M143" i="82" s="1"/>
  <c r="N142" i="82"/>
  <c r="K142" i="82"/>
  <c r="J142" i="82"/>
  <c r="I142" i="82"/>
  <c r="F142" i="82"/>
  <c r="M142" i="82" s="1"/>
  <c r="N141" i="82"/>
  <c r="K141" i="82"/>
  <c r="J141" i="82"/>
  <c r="I141" i="82"/>
  <c r="F141" i="82"/>
  <c r="M141" i="82" s="1"/>
  <c r="N140" i="82"/>
  <c r="K140" i="82"/>
  <c r="J140" i="82"/>
  <c r="I140" i="82"/>
  <c r="F140" i="82"/>
  <c r="M140" i="82" s="1"/>
  <c r="N139" i="82"/>
  <c r="K139" i="82"/>
  <c r="J139" i="82"/>
  <c r="I139" i="82"/>
  <c r="F139" i="82"/>
  <c r="M139" i="82" s="1"/>
  <c r="N138" i="82"/>
  <c r="K138" i="82"/>
  <c r="J138" i="82"/>
  <c r="I138" i="82"/>
  <c r="F138" i="82"/>
  <c r="M138" i="82" s="1"/>
  <c r="N97" i="82"/>
  <c r="K97" i="82"/>
  <c r="J97" i="82"/>
  <c r="I97" i="82"/>
  <c r="F97" i="82"/>
  <c r="M97" i="82" s="1"/>
  <c r="N96" i="82"/>
  <c r="K96" i="82"/>
  <c r="J96" i="82"/>
  <c r="I96" i="82"/>
  <c r="F96" i="82"/>
  <c r="M96" i="82" s="1"/>
  <c r="N95" i="82"/>
  <c r="K95" i="82"/>
  <c r="J95" i="82"/>
  <c r="I95" i="82"/>
  <c r="F95" i="82"/>
  <c r="M95" i="82" s="1"/>
  <c r="N94" i="82"/>
  <c r="K94" i="82"/>
  <c r="J94" i="82"/>
  <c r="I94" i="82"/>
  <c r="F94" i="82"/>
  <c r="M94" i="82" s="1"/>
  <c r="N93" i="82"/>
  <c r="K93" i="82"/>
  <c r="J93" i="82"/>
  <c r="I93" i="82"/>
  <c r="F93" i="82"/>
  <c r="M93" i="82" s="1"/>
  <c r="N92" i="82"/>
  <c r="K92" i="82"/>
  <c r="J92" i="82"/>
  <c r="I92" i="82"/>
  <c r="F92" i="82"/>
  <c r="M92" i="82" s="1"/>
  <c r="N91" i="82"/>
  <c r="K91" i="82"/>
  <c r="J91" i="82"/>
  <c r="I91" i="82"/>
  <c r="F91" i="82"/>
  <c r="M91" i="82" s="1"/>
  <c r="N90" i="82"/>
  <c r="K90" i="82"/>
  <c r="J90" i="82"/>
  <c r="I90" i="82"/>
  <c r="F90" i="82"/>
  <c r="M90" i="82" s="1"/>
  <c r="N89" i="82"/>
  <c r="K89" i="82"/>
  <c r="J89" i="82"/>
  <c r="I89" i="82"/>
  <c r="F89" i="82"/>
  <c r="M89" i="82" s="1"/>
  <c r="N88" i="82"/>
  <c r="K88" i="82"/>
  <c r="J88" i="82"/>
  <c r="I88" i="82"/>
  <c r="F88" i="82"/>
  <c r="M88" i="82" s="1"/>
  <c r="N87" i="82"/>
  <c r="K87" i="82"/>
  <c r="J87" i="82"/>
  <c r="I87" i="82"/>
  <c r="F87" i="82"/>
  <c r="M87" i="82" s="1"/>
  <c r="N86" i="82"/>
  <c r="K86" i="82"/>
  <c r="J86" i="82"/>
  <c r="I86" i="82"/>
  <c r="F86" i="82"/>
  <c r="M86" i="82" s="1"/>
  <c r="N85" i="82"/>
  <c r="K85" i="82"/>
  <c r="J85" i="82"/>
  <c r="I85" i="82"/>
  <c r="F85" i="82"/>
  <c r="M85" i="82" s="1"/>
  <c r="N84" i="82"/>
  <c r="K84" i="82"/>
  <c r="J84" i="82"/>
  <c r="I84" i="82"/>
  <c r="F84" i="82"/>
  <c r="M84" i="82" s="1"/>
  <c r="N83" i="82"/>
  <c r="K83" i="82"/>
  <c r="J83" i="82"/>
  <c r="I83" i="82"/>
  <c r="F83" i="82"/>
  <c r="M83" i="82" s="1"/>
  <c r="N82" i="82"/>
  <c r="K82" i="82"/>
  <c r="J82" i="82"/>
  <c r="I82" i="82"/>
  <c r="F82" i="82"/>
  <c r="M82" i="82" s="1"/>
  <c r="N81" i="82"/>
  <c r="K81" i="82"/>
  <c r="J81" i="82"/>
  <c r="I81" i="82"/>
  <c r="F81" i="82"/>
  <c r="M81" i="82" s="1"/>
  <c r="N80" i="82"/>
  <c r="K80" i="82"/>
  <c r="J80" i="82"/>
  <c r="I80" i="82"/>
  <c r="F80" i="82"/>
  <c r="M80" i="82" s="1"/>
  <c r="N79" i="82"/>
  <c r="K79" i="82"/>
  <c r="J79" i="82"/>
  <c r="I79" i="82"/>
  <c r="F79" i="82"/>
  <c r="M79" i="82" s="1"/>
  <c r="N78" i="82"/>
  <c r="K78" i="82"/>
  <c r="J78" i="82"/>
  <c r="I78" i="82"/>
  <c r="F78" i="82"/>
  <c r="M78" i="82" s="1"/>
  <c r="N77" i="82"/>
  <c r="K77" i="82"/>
  <c r="J77" i="82"/>
  <c r="I77" i="82"/>
  <c r="F77" i="82"/>
  <c r="M77" i="82" s="1"/>
  <c r="N76" i="82"/>
  <c r="K76" i="82"/>
  <c r="J76" i="82"/>
  <c r="I76" i="82"/>
  <c r="F76" i="82"/>
  <c r="M76" i="82" s="1"/>
  <c r="N75" i="82"/>
  <c r="K75" i="82"/>
  <c r="J75" i="82"/>
  <c r="I75" i="82"/>
  <c r="F75" i="82"/>
  <c r="M75" i="82" s="1"/>
  <c r="N74" i="82"/>
  <c r="K74" i="82"/>
  <c r="J74" i="82"/>
  <c r="I74" i="82"/>
  <c r="F74" i="82"/>
  <c r="M74" i="82" s="1"/>
  <c r="N73" i="82"/>
  <c r="K73" i="82"/>
  <c r="J73" i="82"/>
  <c r="I73" i="82"/>
  <c r="F73" i="82"/>
  <c r="M73" i="82" s="1"/>
  <c r="N72" i="82"/>
  <c r="K72" i="82"/>
  <c r="J72" i="82"/>
  <c r="I72" i="82"/>
  <c r="F72" i="82"/>
  <c r="M72" i="82" s="1"/>
  <c r="N71" i="82"/>
  <c r="K71" i="82"/>
  <c r="J71" i="82"/>
  <c r="I71" i="82"/>
  <c r="F71" i="82"/>
  <c r="M71" i="82" s="1"/>
  <c r="N70" i="82"/>
  <c r="K70" i="82"/>
  <c r="J70" i="82"/>
  <c r="I70" i="82"/>
  <c r="F70" i="82"/>
  <c r="M70" i="82" s="1"/>
  <c r="N69" i="82"/>
  <c r="K69" i="82"/>
  <c r="J69" i="82"/>
  <c r="I69" i="82"/>
  <c r="F69" i="82"/>
  <c r="M69" i="82" s="1"/>
  <c r="N68" i="82"/>
  <c r="K68" i="82"/>
  <c r="J68" i="82"/>
  <c r="I68" i="82"/>
  <c r="F68" i="82"/>
  <c r="M68" i="82" s="1"/>
  <c r="N67" i="82"/>
  <c r="K67" i="82"/>
  <c r="J67" i="82"/>
  <c r="I67" i="82"/>
  <c r="F67" i="82"/>
  <c r="M67" i="82" s="1"/>
  <c r="N66" i="82"/>
  <c r="K66" i="82"/>
  <c r="J66" i="82"/>
  <c r="I66" i="82"/>
  <c r="F66" i="82"/>
  <c r="M66" i="82" s="1"/>
  <c r="N65" i="82"/>
  <c r="K65" i="82"/>
  <c r="J65" i="82"/>
  <c r="I65" i="82"/>
  <c r="F65" i="82"/>
  <c r="M65" i="82" s="1"/>
  <c r="N64" i="82"/>
  <c r="K64" i="82"/>
  <c r="J64" i="82"/>
  <c r="I64" i="82"/>
  <c r="F64" i="82"/>
  <c r="M64" i="82" s="1"/>
  <c r="N63" i="82"/>
  <c r="K63" i="82"/>
  <c r="J63" i="82"/>
  <c r="I63" i="82"/>
  <c r="F63" i="82"/>
  <c r="M63" i="82" s="1"/>
  <c r="N62" i="82"/>
  <c r="K62" i="82"/>
  <c r="J62" i="82"/>
  <c r="I62" i="82"/>
  <c r="F62" i="82"/>
  <c r="M62" i="82" s="1"/>
  <c r="N61" i="82"/>
  <c r="K61" i="82"/>
  <c r="J61" i="82"/>
  <c r="I61" i="82"/>
  <c r="F61" i="82"/>
  <c r="M61" i="82" s="1"/>
  <c r="N60" i="82"/>
  <c r="K60" i="82"/>
  <c r="J60" i="82"/>
  <c r="I60" i="82"/>
  <c r="F60" i="82"/>
  <c r="M60" i="82" s="1"/>
  <c r="N59" i="82"/>
  <c r="K59" i="82"/>
  <c r="J59" i="82"/>
  <c r="I59" i="82"/>
  <c r="F59" i="82"/>
  <c r="M59" i="82" s="1"/>
  <c r="N58" i="82"/>
  <c r="K58" i="82"/>
  <c r="J58" i="82"/>
  <c r="I58" i="82"/>
  <c r="F58" i="82"/>
  <c r="M58" i="82" s="1"/>
  <c r="N57" i="82"/>
  <c r="K57" i="82"/>
  <c r="J57" i="82"/>
  <c r="I57" i="82"/>
  <c r="F57" i="82"/>
  <c r="M57" i="82" s="1"/>
  <c r="N56" i="82"/>
  <c r="K56" i="82"/>
  <c r="J56" i="82"/>
  <c r="I56" i="82"/>
  <c r="F56" i="82"/>
  <c r="M56" i="82" s="1"/>
  <c r="N55" i="82"/>
  <c r="K55" i="82"/>
  <c r="J55" i="82"/>
  <c r="I55" i="82"/>
  <c r="F55" i="82"/>
  <c r="M55" i="82" s="1"/>
  <c r="N54" i="82"/>
  <c r="K54" i="82"/>
  <c r="J54" i="82"/>
  <c r="I54" i="82"/>
  <c r="F54" i="82"/>
  <c r="M54" i="82" s="1"/>
  <c r="N53" i="82"/>
  <c r="K53" i="82"/>
  <c r="J53" i="82"/>
  <c r="I53" i="82"/>
  <c r="F53" i="82"/>
  <c r="M53" i="82" s="1"/>
  <c r="N52" i="82"/>
  <c r="K52" i="82"/>
  <c r="J52" i="82"/>
  <c r="I52" i="82"/>
  <c r="F52" i="82"/>
  <c r="M52" i="82" s="1"/>
  <c r="N51" i="82"/>
  <c r="K51" i="82"/>
  <c r="J51" i="82"/>
  <c r="I51" i="82"/>
  <c r="F51" i="82"/>
  <c r="M51" i="82" s="1"/>
  <c r="N50" i="82"/>
  <c r="K50" i="82"/>
  <c r="J50" i="82"/>
  <c r="I50" i="82"/>
  <c r="F50" i="82"/>
  <c r="M50" i="82" s="1"/>
  <c r="N49" i="82"/>
  <c r="K49" i="82"/>
  <c r="J49" i="82"/>
  <c r="I49" i="82"/>
  <c r="F49" i="82"/>
  <c r="M49" i="82" s="1"/>
  <c r="N48" i="82"/>
  <c r="K48" i="82"/>
  <c r="J48" i="82"/>
  <c r="I48" i="82"/>
  <c r="F48" i="82"/>
  <c r="M48" i="82" s="1"/>
  <c r="N47" i="82"/>
  <c r="K47" i="82"/>
  <c r="J47" i="82"/>
  <c r="I47" i="82"/>
  <c r="F47" i="82"/>
  <c r="M47" i="82" s="1"/>
  <c r="N46" i="82"/>
  <c r="K46" i="82"/>
  <c r="J46" i="82"/>
  <c r="I46" i="82"/>
  <c r="F46" i="82"/>
  <c r="M46" i="82" s="1"/>
  <c r="N45" i="82"/>
  <c r="K45" i="82"/>
  <c r="J45" i="82"/>
  <c r="I45" i="82"/>
  <c r="F45" i="82"/>
  <c r="M45" i="82" s="1"/>
  <c r="N44" i="82"/>
  <c r="K44" i="82"/>
  <c r="J44" i="82"/>
  <c r="I44" i="82"/>
  <c r="F44" i="82"/>
  <c r="M44" i="82" s="1"/>
  <c r="N43" i="82"/>
  <c r="K43" i="82"/>
  <c r="J43" i="82"/>
  <c r="I43" i="82"/>
  <c r="F43" i="82"/>
  <c r="M43" i="82" s="1"/>
  <c r="N42" i="82"/>
  <c r="K42" i="82"/>
  <c r="J42" i="82"/>
  <c r="I42" i="82"/>
  <c r="F42" i="82"/>
  <c r="M42" i="82" s="1"/>
  <c r="N41" i="82"/>
  <c r="K41" i="82"/>
  <c r="J41" i="82"/>
  <c r="I41" i="82"/>
  <c r="F41" i="82"/>
  <c r="M41" i="82" s="1"/>
  <c r="N40" i="82"/>
  <c r="K40" i="82"/>
  <c r="J40" i="82"/>
  <c r="I40" i="82"/>
  <c r="F40" i="82"/>
  <c r="M40" i="82" s="1"/>
  <c r="N39" i="82"/>
  <c r="K39" i="82"/>
  <c r="J39" i="82"/>
  <c r="I39" i="82"/>
  <c r="F39" i="82"/>
  <c r="M39" i="82" s="1"/>
  <c r="N38" i="82"/>
  <c r="K38" i="82"/>
  <c r="J38" i="82"/>
  <c r="I38" i="82"/>
  <c r="F38" i="82"/>
  <c r="M38" i="82" s="1"/>
  <c r="N37" i="82"/>
  <c r="K37" i="82"/>
  <c r="J37" i="82"/>
  <c r="I37" i="82"/>
  <c r="F37" i="82"/>
  <c r="M37" i="82" s="1"/>
  <c r="N36" i="82"/>
  <c r="K36" i="82"/>
  <c r="J36" i="82"/>
  <c r="I36" i="82"/>
  <c r="F36" i="82"/>
  <c r="M36" i="82" s="1"/>
  <c r="N35" i="82"/>
  <c r="K35" i="82"/>
  <c r="J35" i="82"/>
  <c r="I35" i="82"/>
  <c r="F35" i="82"/>
  <c r="M35" i="82" s="1"/>
  <c r="N34" i="82"/>
  <c r="K34" i="82"/>
  <c r="J34" i="82"/>
  <c r="I34" i="82"/>
  <c r="F34" i="82"/>
  <c r="M34" i="82" s="1"/>
  <c r="N33" i="82"/>
  <c r="K33" i="82"/>
  <c r="J33" i="82"/>
  <c r="I33" i="82"/>
  <c r="F33" i="82"/>
  <c r="M33" i="82" s="1"/>
  <c r="N32" i="82"/>
  <c r="K32" i="82"/>
  <c r="J32" i="82"/>
  <c r="I32" i="82"/>
  <c r="F32" i="82"/>
  <c r="M32" i="82" s="1"/>
  <c r="N31" i="82"/>
  <c r="K31" i="82"/>
  <c r="J31" i="82"/>
  <c r="I31" i="82"/>
  <c r="F31" i="82"/>
  <c r="M31" i="82" s="1"/>
  <c r="N30" i="82"/>
  <c r="K30" i="82"/>
  <c r="J30" i="82"/>
  <c r="I30" i="82"/>
  <c r="F30" i="82"/>
  <c r="M30" i="82" s="1"/>
  <c r="N29" i="82"/>
  <c r="K29" i="82"/>
  <c r="J29" i="82"/>
  <c r="I29" i="82"/>
  <c r="F29" i="82"/>
  <c r="M29" i="82" s="1"/>
  <c r="N28" i="82"/>
  <c r="K28" i="82"/>
  <c r="J28" i="82"/>
  <c r="I28" i="82"/>
  <c r="F28" i="82"/>
  <c r="M28" i="82" s="1"/>
  <c r="N27" i="82"/>
  <c r="K27" i="82"/>
  <c r="J27" i="82"/>
  <c r="I27" i="82"/>
  <c r="F27" i="82"/>
  <c r="M27" i="82" s="1"/>
  <c r="N26" i="82"/>
  <c r="K26" i="82"/>
  <c r="J26" i="82"/>
  <c r="I26" i="82"/>
  <c r="F26" i="82"/>
  <c r="M26" i="82" s="1"/>
  <c r="N25" i="82"/>
  <c r="K25" i="82"/>
  <c r="J25" i="82"/>
  <c r="I25" i="82"/>
  <c r="F25" i="82"/>
  <c r="M25" i="82" s="1"/>
  <c r="N24" i="82"/>
  <c r="K24" i="82"/>
  <c r="J24" i="82"/>
  <c r="I24" i="82"/>
  <c r="F24" i="82"/>
  <c r="M24" i="82" s="1"/>
  <c r="N23" i="82"/>
  <c r="K23" i="82"/>
  <c r="J23" i="82"/>
  <c r="I23" i="82"/>
  <c r="F23" i="82"/>
  <c r="M23" i="82" s="1"/>
  <c r="N22" i="82"/>
  <c r="K22" i="82"/>
  <c r="J22" i="82"/>
  <c r="I22" i="82"/>
  <c r="F22" i="82"/>
  <c r="M22" i="82" s="1"/>
  <c r="N21" i="82"/>
  <c r="K21" i="82"/>
  <c r="J21" i="82"/>
  <c r="I21" i="82"/>
  <c r="F21" i="82"/>
  <c r="M21" i="82" s="1"/>
  <c r="N20" i="82"/>
  <c r="K20" i="82"/>
  <c r="J20" i="82"/>
  <c r="I20" i="82"/>
  <c r="F20" i="82"/>
  <c r="M20" i="82" s="1"/>
  <c r="N19" i="82"/>
  <c r="K19" i="82"/>
  <c r="J19" i="82"/>
  <c r="I19" i="82"/>
  <c r="F19" i="82"/>
  <c r="M19" i="82" s="1"/>
  <c r="N18" i="82"/>
  <c r="K18" i="82"/>
  <c r="J18" i="82"/>
  <c r="I18" i="82"/>
  <c r="F18" i="82"/>
  <c r="M18" i="82" s="1"/>
  <c r="N17" i="82"/>
  <c r="K17" i="82"/>
  <c r="J17" i="82"/>
  <c r="I17" i="82"/>
  <c r="F17" i="82"/>
  <c r="M17" i="82" s="1"/>
  <c r="N16" i="82"/>
  <c r="M16" i="82"/>
  <c r="K16" i="82"/>
  <c r="J16" i="82"/>
  <c r="I16" i="82"/>
  <c r="F16" i="82"/>
  <c r="N15" i="82"/>
  <c r="K15" i="82"/>
  <c r="J15" i="82"/>
  <c r="I15" i="82"/>
  <c r="F15" i="82"/>
  <c r="M15" i="82" s="1"/>
  <c r="N14" i="82"/>
  <c r="K14" i="82"/>
  <c r="J14" i="82"/>
  <c r="I14" i="82"/>
  <c r="F14" i="82"/>
  <c r="M14" i="82" s="1"/>
  <c r="N13" i="82"/>
  <c r="K13" i="82"/>
  <c r="J13" i="82"/>
  <c r="I13" i="82"/>
  <c r="F13" i="82"/>
  <c r="M13" i="82" s="1"/>
  <c r="N12" i="82"/>
  <c r="K12" i="82"/>
  <c r="J12" i="82"/>
  <c r="I12" i="82"/>
  <c r="F12" i="82"/>
  <c r="M12" i="82" s="1"/>
  <c r="N11" i="82"/>
  <c r="K11" i="82"/>
  <c r="J11" i="82"/>
  <c r="I11" i="82"/>
  <c r="F11" i="82"/>
  <c r="M11" i="82" s="1"/>
  <c r="N10" i="82"/>
  <c r="K10" i="82"/>
  <c r="J10" i="82"/>
  <c r="I10" i="82"/>
  <c r="F10" i="82"/>
  <c r="M10" i="82" s="1"/>
  <c r="N9" i="82"/>
  <c r="K9" i="82"/>
  <c r="J9" i="82"/>
  <c r="I9" i="82"/>
  <c r="F9" i="82"/>
  <c r="M9" i="82" s="1"/>
  <c r="N8" i="82"/>
  <c r="K8" i="82"/>
  <c r="J8" i="82"/>
  <c r="I8" i="82"/>
  <c r="F8" i="82"/>
  <c r="M8" i="82" s="1"/>
  <c r="N7" i="82"/>
  <c r="K7" i="82"/>
  <c r="J7" i="82"/>
  <c r="I7" i="82"/>
  <c r="F7" i="82"/>
  <c r="M7" i="82" s="1"/>
  <c r="N6" i="82"/>
  <c r="K6" i="82"/>
  <c r="J6" i="82"/>
  <c r="I6" i="82"/>
  <c r="F6" i="82"/>
  <c r="M6" i="82" s="1"/>
  <c r="AA332" i="82" l="1"/>
  <c r="AG312" i="82" s="1"/>
  <c r="AA334" i="82"/>
  <c r="AG313" i="82" s="1"/>
  <c r="AA336" i="82"/>
  <c r="AG314" i="82" s="1"/>
  <c r="AA338" i="82"/>
  <c r="AG315" i="82" s="1"/>
  <c r="AA351" i="82"/>
  <c r="AG321" i="82" s="1"/>
  <c r="AA312" i="82"/>
  <c r="AG309" i="82" s="1"/>
  <c r="AA322" i="82"/>
  <c r="AG311" i="82" s="1"/>
  <c r="AC332" i="82"/>
  <c r="AH312" i="82" s="1"/>
  <c r="AC334" i="82"/>
  <c r="AH313" i="82" s="1"/>
  <c r="AC336" i="82"/>
  <c r="AH314" i="82" s="1"/>
  <c r="AC338" i="82"/>
  <c r="AH315" i="82" s="1"/>
  <c r="AA341" i="82"/>
  <c r="AG316" i="82" s="1"/>
  <c r="AA348" i="82"/>
  <c r="AG317" i="82" s="1"/>
  <c r="AA350" i="82"/>
  <c r="AG318" i="82" s="1"/>
  <c r="AC351" i="82"/>
  <c r="AH321" i="82" s="1"/>
  <c r="AA355" i="82"/>
  <c r="AG319" i="82" s="1"/>
  <c r="AA307" i="82"/>
  <c r="AG308" i="82" s="1"/>
  <c r="AC312" i="82"/>
  <c r="AH309" i="82" s="1"/>
  <c r="AC341" i="82"/>
  <c r="AH316" i="82" s="1"/>
  <c r="AC348" i="82"/>
  <c r="AH317" i="82" s="1"/>
  <c r="AC350" i="82"/>
  <c r="AH318" i="82" s="1"/>
  <c r="AC355" i="82"/>
  <c r="AH319" i="82" s="1"/>
  <c r="AC307" i="82"/>
  <c r="AH308" i="82" s="1"/>
  <c r="N192" i="81"/>
  <c r="N193" i="81"/>
  <c r="N194" i="81"/>
  <c r="N195" i="81"/>
  <c r="N196" i="81"/>
  <c r="N197" i="81"/>
  <c r="N198" i="81"/>
  <c r="N199" i="81"/>
  <c r="N200" i="81"/>
  <c r="N201" i="81"/>
  <c r="M192" i="81"/>
  <c r="M193" i="81"/>
  <c r="M194" i="81"/>
  <c r="M195" i="81"/>
  <c r="M196" i="81"/>
  <c r="M197" i="81"/>
  <c r="M198" i="81"/>
  <c r="M199" i="81"/>
  <c r="M200" i="81"/>
  <c r="M201" i="81"/>
  <c r="K192" i="81"/>
  <c r="K193" i="81"/>
  <c r="K194" i="81"/>
  <c r="K195" i="81"/>
  <c r="K196" i="81"/>
  <c r="K197" i="81"/>
  <c r="K198" i="81"/>
  <c r="K199" i="81"/>
  <c r="K200" i="81"/>
  <c r="K201" i="81"/>
  <c r="I192" i="81"/>
  <c r="I193" i="81"/>
  <c r="I194" i="81"/>
  <c r="I195" i="81"/>
  <c r="I196" i="81"/>
  <c r="I197" i="81"/>
  <c r="I198" i="81"/>
  <c r="I199" i="81"/>
  <c r="I200" i="81"/>
  <c r="I201" i="81"/>
  <c r="F192" i="81"/>
  <c r="F193" i="81"/>
  <c r="F194" i="81"/>
  <c r="F195" i="81"/>
  <c r="F196" i="81"/>
  <c r="F197" i="81"/>
  <c r="F198" i="81"/>
  <c r="F199" i="81"/>
  <c r="F200" i="81"/>
  <c r="F201" i="81"/>
  <c r="J187" i="81"/>
  <c r="J188" i="81"/>
  <c r="J189" i="81"/>
  <c r="J190" i="81"/>
  <c r="J191" i="81"/>
  <c r="N187" i="81"/>
  <c r="K187" i="81"/>
  <c r="I187" i="81"/>
  <c r="F187" i="81"/>
  <c r="M187" i="81" s="1"/>
  <c r="N186" i="81"/>
  <c r="K186" i="81"/>
  <c r="J186" i="81"/>
  <c r="I186" i="81"/>
  <c r="F186" i="81"/>
  <c r="M186" i="81" s="1"/>
  <c r="N185" i="81"/>
  <c r="K185" i="81"/>
  <c r="J185" i="81"/>
  <c r="I185" i="81"/>
  <c r="F185" i="81"/>
  <c r="M185" i="81" s="1"/>
  <c r="N184" i="81"/>
  <c r="K184" i="81"/>
  <c r="J184" i="81"/>
  <c r="I184" i="81"/>
  <c r="F184" i="81"/>
  <c r="M184" i="81" s="1"/>
  <c r="N183" i="81"/>
  <c r="K183" i="81"/>
  <c r="J183" i="81"/>
  <c r="I183" i="81"/>
  <c r="F183" i="81"/>
  <c r="M183" i="81" s="1"/>
  <c r="N182" i="81"/>
  <c r="K182" i="81"/>
  <c r="J182" i="81"/>
  <c r="I182" i="81"/>
  <c r="F182" i="81"/>
  <c r="M182" i="81" s="1"/>
  <c r="N181" i="81"/>
  <c r="M181" i="81"/>
  <c r="K181" i="81"/>
  <c r="J181" i="81"/>
  <c r="I181" i="81"/>
  <c r="F181" i="81"/>
  <c r="N180" i="81"/>
  <c r="K180" i="81"/>
  <c r="J180" i="81"/>
  <c r="I180" i="81"/>
  <c r="F180" i="81"/>
  <c r="M180" i="81" s="1"/>
  <c r="N179" i="81"/>
  <c r="K179" i="81"/>
  <c r="J179" i="81"/>
  <c r="I179" i="81"/>
  <c r="F179" i="81"/>
  <c r="M179" i="81" s="1"/>
  <c r="N178" i="81"/>
  <c r="K178" i="81"/>
  <c r="J178" i="81"/>
  <c r="I178" i="81"/>
  <c r="F178" i="81"/>
  <c r="M178" i="81" s="1"/>
  <c r="N177" i="81"/>
  <c r="K177" i="81"/>
  <c r="J177" i="81"/>
  <c r="I177" i="81"/>
  <c r="F177" i="81"/>
  <c r="M177" i="81" s="1"/>
  <c r="N176" i="81"/>
  <c r="K176" i="81"/>
  <c r="J176" i="81"/>
  <c r="I176" i="81"/>
  <c r="F176" i="81"/>
  <c r="M176" i="81" s="1"/>
  <c r="N175" i="81"/>
  <c r="K175" i="81"/>
  <c r="J175" i="81"/>
  <c r="I175" i="81"/>
  <c r="F175" i="81"/>
  <c r="M175" i="81" s="1"/>
  <c r="N174" i="81"/>
  <c r="K174" i="81"/>
  <c r="J174" i="81"/>
  <c r="I174" i="81"/>
  <c r="F174" i="81"/>
  <c r="M174" i="81" s="1"/>
  <c r="N173" i="81"/>
  <c r="K173" i="81"/>
  <c r="J173" i="81"/>
  <c r="I173" i="81"/>
  <c r="F173" i="81"/>
  <c r="M173" i="81" s="1"/>
  <c r="N172" i="81"/>
  <c r="K172" i="81"/>
  <c r="J172" i="81"/>
  <c r="I172" i="81"/>
  <c r="F172" i="81"/>
  <c r="M172" i="81" s="1"/>
  <c r="N171" i="81"/>
  <c r="K171" i="81"/>
  <c r="J171" i="81"/>
  <c r="I171" i="81"/>
  <c r="F171" i="81"/>
  <c r="M171" i="81" s="1"/>
  <c r="N170" i="81"/>
  <c r="K170" i="81"/>
  <c r="J170" i="81"/>
  <c r="I170" i="81"/>
  <c r="F170" i="81"/>
  <c r="M170" i="81" s="1"/>
  <c r="N169" i="81"/>
  <c r="K169" i="81"/>
  <c r="J169" i="81"/>
  <c r="I169" i="81"/>
  <c r="F169" i="81"/>
  <c r="M169" i="81" s="1"/>
  <c r="N168" i="81"/>
  <c r="K168" i="81"/>
  <c r="J168" i="81"/>
  <c r="I168" i="81"/>
  <c r="F168" i="81"/>
  <c r="M168" i="81" s="1"/>
  <c r="N167" i="81"/>
  <c r="K167" i="81"/>
  <c r="J167" i="81"/>
  <c r="I167" i="81"/>
  <c r="F167" i="81"/>
  <c r="M167" i="81" s="1"/>
  <c r="N166" i="81"/>
  <c r="K166" i="81"/>
  <c r="J166" i="81"/>
  <c r="I166" i="81"/>
  <c r="F166" i="81"/>
  <c r="M166" i="81" s="1"/>
  <c r="N165" i="81"/>
  <c r="K165" i="81"/>
  <c r="J165" i="81"/>
  <c r="I165" i="81"/>
  <c r="F165" i="81"/>
  <c r="M165" i="81" s="1"/>
  <c r="N164" i="81"/>
  <c r="K164" i="81"/>
  <c r="J164" i="81"/>
  <c r="I164" i="81"/>
  <c r="F164" i="81"/>
  <c r="M164" i="81" s="1"/>
  <c r="N163" i="81"/>
  <c r="K163" i="81"/>
  <c r="J163" i="81"/>
  <c r="I163" i="81"/>
  <c r="F163" i="81"/>
  <c r="M163" i="81" s="1"/>
  <c r="N162" i="81"/>
  <c r="K162" i="81"/>
  <c r="J162" i="81"/>
  <c r="I162" i="81"/>
  <c r="F162" i="81"/>
  <c r="M162" i="81" s="1"/>
  <c r="N161" i="81"/>
  <c r="K161" i="81"/>
  <c r="J161" i="81"/>
  <c r="I161" i="81"/>
  <c r="F161" i="81"/>
  <c r="M161" i="81" s="1"/>
  <c r="N160" i="81"/>
  <c r="K160" i="81"/>
  <c r="J160" i="81"/>
  <c r="I160" i="81"/>
  <c r="F160" i="81"/>
  <c r="M160" i="81" s="1"/>
  <c r="N159" i="81"/>
  <c r="K159" i="81"/>
  <c r="J159" i="81"/>
  <c r="I159" i="81"/>
  <c r="F159" i="81"/>
  <c r="M159" i="81" s="1"/>
  <c r="N158" i="81"/>
  <c r="K158" i="81"/>
  <c r="J158" i="81"/>
  <c r="I158" i="81"/>
  <c r="F158" i="81"/>
  <c r="M158" i="81" s="1"/>
  <c r="N157" i="81"/>
  <c r="K157" i="81"/>
  <c r="J157" i="81"/>
  <c r="I157" i="81"/>
  <c r="F157" i="81"/>
  <c r="M157" i="81" s="1"/>
  <c r="N156" i="81"/>
  <c r="K156" i="81"/>
  <c r="J156" i="81"/>
  <c r="I156" i="81"/>
  <c r="F156" i="81"/>
  <c r="M156" i="81" s="1"/>
  <c r="N155" i="81"/>
  <c r="K155" i="81"/>
  <c r="J155" i="81"/>
  <c r="I155" i="81"/>
  <c r="F155" i="81"/>
  <c r="M155" i="81" s="1"/>
  <c r="N154" i="81"/>
  <c r="K154" i="81"/>
  <c r="J154" i="81"/>
  <c r="I154" i="81"/>
  <c r="F154" i="81"/>
  <c r="M154" i="81" s="1"/>
  <c r="N153" i="81"/>
  <c r="K153" i="81"/>
  <c r="J153" i="81"/>
  <c r="I153" i="81"/>
  <c r="F153" i="81"/>
  <c r="M153" i="81" s="1"/>
  <c r="N152" i="81"/>
  <c r="K152" i="81"/>
  <c r="J152" i="81"/>
  <c r="I152" i="81"/>
  <c r="F152" i="81"/>
  <c r="M152" i="81" s="1"/>
  <c r="N151" i="81"/>
  <c r="K151" i="81"/>
  <c r="J151" i="81"/>
  <c r="I151" i="81"/>
  <c r="F151" i="81"/>
  <c r="M151" i="81" s="1"/>
  <c r="N150" i="81"/>
  <c r="K150" i="81"/>
  <c r="J150" i="81"/>
  <c r="I150" i="81"/>
  <c r="F150" i="81"/>
  <c r="M150" i="81" s="1"/>
  <c r="N149" i="81"/>
  <c r="K149" i="81"/>
  <c r="J149" i="81"/>
  <c r="I149" i="81"/>
  <c r="F149" i="81"/>
  <c r="M149" i="81" s="1"/>
  <c r="N148" i="81"/>
  <c r="K148" i="81"/>
  <c r="J148" i="81"/>
  <c r="I148" i="81"/>
  <c r="F148" i="81"/>
  <c r="M148" i="81" s="1"/>
  <c r="N147" i="81"/>
  <c r="K147" i="81"/>
  <c r="J147" i="81"/>
  <c r="I147" i="81"/>
  <c r="F147" i="81"/>
  <c r="M147" i="81" s="1"/>
  <c r="N146" i="81"/>
  <c r="K146" i="81"/>
  <c r="J146" i="81"/>
  <c r="I146" i="81"/>
  <c r="F146" i="81"/>
  <c r="M146" i="81" s="1"/>
  <c r="N145" i="81"/>
  <c r="K145" i="81"/>
  <c r="J145" i="81"/>
  <c r="I145" i="81"/>
  <c r="F145" i="81"/>
  <c r="M145" i="81" s="1"/>
  <c r="N144" i="81"/>
  <c r="K144" i="81"/>
  <c r="J144" i="81"/>
  <c r="I144" i="81"/>
  <c r="F144" i="81"/>
  <c r="M144" i="81" s="1"/>
  <c r="N143" i="81"/>
  <c r="K143" i="81"/>
  <c r="J143" i="81"/>
  <c r="I143" i="81"/>
  <c r="F143" i="81"/>
  <c r="M143" i="81" s="1"/>
  <c r="N142" i="81"/>
  <c r="K142" i="81"/>
  <c r="J142" i="81"/>
  <c r="I142" i="81"/>
  <c r="F142" i="81"/>
  <c r="M142" i="81" s="1"/>
  <c r="N141" i="81"/>
  <c r="K141" i="81"/>
  <c r="J141" i="81"/>
  <c r="I141" i="81"/>
  <c r="F141" i="81"/>
  <c r="M141" i="81" s="1"/>
  <c r="N140" i="81"/>
  <c r="K140" i="81"/>
  <c r="J140" i="81"/>
  <c r="I140" i="81"/>
  <c r="F140" i="81"/>
  <c r="M140" i="81" s="1"/>
  <c r="N139" i="81"/>
  <c r="K139" i="81"/>
  <c r="J139" i="81"/>
  <c r="I139" i="81"/>
  <c r="F139" i="81"/>
  <c r="M139" i="81" s="1"/>
  <c r="N138" i="81"/>
  <c r="M138" i="81"/>
  <c r="K138" i="81"/>
  <c r="J138" i="81"/>
  <c r="I138" i="81"/>
  <c r="F138" i="81"/>
  <c r="N137" i="81"/>
  <c r="K137" i="81"/>
  <c r="J137" i="81"/>
  <c r="I137" i="81"/>
  <c r="F137" i="81"/>
  <c r="M137" i="81" s="1"/>
  <c r="N136" i="81"/>
  <c r="K136" i="81"/>
  <c r="J136" i="81"/>
  <c r="I136" i="81"/>
  <c r="F136" i="81"/>
  <c r="M136" i="81" s="1"/>
  <c r="N135" i="81"/>
  <c r="K135" i="81"/>
  <c r="J135" i="81"/>
  <c r="I135" i="81"/>
  <c r="F135" i="81"/>
  <c r="M135" i="81" s="1"/>
  <c r="N134" i="81"/>
  <c r="K134" i="81"/>
  <c r="J134" i="81"/>
  <c r="I134" i="81"/>
  <c r="F134" i="81"/>
  <c r="M134" i="81" s="1"/>
  <c r="N133" i="81"/>
  <c r="K133" i="81"/>
  <c r="J133" i="81"/>
  <c r="I133" i="81"/>
  <c r="F133" i="81"/>
  <c r="M133" i="81" s="1"/>
  <c r="N132" i="81"/>
  <c r="K132" i="81"/>
  <c r="J132" i="81"/>
  <c r="I132" i="81"/>
  <c r="F132" i="81"/>
  <c r="M132" i="81" s="1"/>
  <c r="N131" i="81"/>
  <c r="K131" i="81"/>
  <c r="J131" i="81"/>
  <c r="I131" i="81"/>
  <c r="F131" i="81"/>
  <c r="M131" i="81" s="1"/>
  <c r="N130" i="81"/>
  <c r="K130" i="81"/>
  <c r="J130" i="81"/>
  <c r="I130" i="81"/>
  <c r="F130" i="81"/>
  <c r="M130" i="81" s="1"/>
  <c r="N129" i="81"/>
  <c r="K129" i="81"/>
  <c r="J129" i="81"/>
  <c r="I129" i="81"/>
  <c r="F129" i="81"/>
  <c r="M129" i="81" s="1"/>
  <c r="N128" i="81"/>
  <c r="K128" i="81"/>
  <c r="J128" i="81"/>
  <c r="I128" i="81"/>
  <c r="F128" i="81"/>
  <c r="M128" i="81" s="1"/>
  <c r="N127" i="81"/>
  <c r="K127" i="81"/>
  <c r="J127" i="81"/>
  <c r="I127" i="81"/>
  <c r="F127" i="81"/>
  <c r="M127" i="81" s="1"/>
  <c r="N126" i="81"/>
  <c r="K126" i="81"/>
  <c r="J126" i="81"/>
  <c r="I126" i="81"/>
  <c r="F126" i="81"/>
  <c r="M126" i="81" s="1"/>
  <c r="N125" i="81"/>
  <c r="K125" i="81"/>
  <c r="J125" i="81"/>
  <c r="I125" i="81"/>
  <c r="F125" i="81"/>
  <c r="M125" i="81" s="1"/>
  <c r="N124" i="81"/>
  <c r="K124" i="81"/>
  <c r="J124" i="81"/>
  <c r="I124" i="81"/>
  <c r="F124" i="81"/>
  <c r="M124" i="81" s="1"/>
  <c r="S360" i="81" l="1"/>
  <c r="S359" i="81"/>
  <c r="S358" i="81"/>
  <c r="S357" i="81"/>
  <c r="S356" i="81"/>
  <c r="S355" i="81"/>
  <c r="S354" i="81"/>
  <c r="S353" i="81"/>
  <c r="S351" i="81"/>
  <c r="S350" i="81"/>
  <c r="S349" i="81"/>
  <c r="S348" i="81"/>
  <c r="S347" i="81"/>
  <c r="S345" i="81"/>
  <c r="S344" i="81"/>
  <c r="S343" i="81"/>
  <c r="S342" i="81"/>
  <c r="S341" i="81"/>
  <c r="S340" i="81"/>
  <c r="S339" i="81"/>
  <c r="S338" i="81"/>
  <c r="S337" i="81"/>
  <c r="S336" i="81"/>
  <c r="S335" i="81"/>
  <c r="S334" i="81"/>
  <c r="S333" i="81"/>
  <c r="S332" i="81"/>
  <c r="S331" i="81"/>
  <c r="S330" i="81"/>
  <c r="S328" i="81"/>
  <c r="S327" i="81"/>
  <c r="S326" i="81"/>
  <c r="S325" i="81"/>
  <c r="S324" i="81"/>
  <c r="S323" i="81"/>
  <c r="S322" i="81"/>
  <c r="S321" i="81"/>
  <c r="S320" i="81"/>
  <c r="S319" i="81"/>
  <c r="S318" i="81"/>
  <c r="S317" i="81"/>
  <c r="S316" i="81"/>
  <c r="S315" i="81"/>
  <c r="S314" i="81"/>
  <c r="S313" i="81"/>
  <c r="S312" i="81"/>
  <c r="S311" i="81"/>
  <c r="S310" i="81"/>
  <c r="S309" i="81"/>
  <c r="S308" i="81"/>
  <c r="AC307" i="81"/>
  <c r="AH308" i="81" s="1"/>
  <c r="S307" i="81"/>
  <c r="S306" i="81"/>
  <c r="S305" i="81"/>
  <c r="S304" i="81"/>
  <c r="S303" i="81"/>
  <c r="S302" i="81"/>
  <c r="S301" i="81"/>
  <c r="S300" i="81"/>
  <c r="S299" i="81"/>
  <c r="S298" i="81"/>
  <c r="S297" i="81"/>
  <c r="S296" i="81"/>
  <c r="S295" i="81"/>
  <c r="S294" i="81"/>
  <c r="S293" i="81"/>
  <c r="S292" i="81"/>
  <c r="S291" i="81"/>
  <c r="S290" i="81"/>
  <c r="S289" i="81"/>
  <c r="S288" i="81"/>
  <c r="S287" i="81"/>
  <c r="S286" i="81"/>
  <c r="S285" i="81"/>
  <c r="S284" i="81"/>
  <c r="S283" i="81"/>
  <c r="S282" i="81"/>
  <c r="S281" i="81"/>
  <c r="S280" i="81"/>
  <c r="S279" i="81"/>
  <c r="S278" i="81"/>
  <c r="S277" i="81"/>
  <c r="S276" i="81"/>
  <c r="S275" i="81"/>
  <c r="S274" i="81"/>
  <c r="S273" i="81"/>
  <c r="S272" i="81"/>
  <c r="S271" i="81"/>
  <c r="S270" i="81"/>
  <c r="S269" i="81"/>
  <c r="S268" i="81"/>
  <c r="S267" i="81"/>
  <c r="S266" i="81"/>
  <c r="S265" i="81"/>
  <c r="S264" i="81"/>
  <c r="S263" i="81"/>
  <c r="S262" i="81"/>
  <c r="S261" i="81"/>
  <c r="S260" i="81"/>
  <c r="S259" i="81"/>
  <c r="S258" i="81"/>
  <c r="S257" i="81"/>
  <c r="S256" i="81"/>
  <c r="S255" i="81"/>
  <c r="S254" i="81"/>
  <c r="S253" i="81"/>
  <c r="S252" i="81"/>
  <c r="S251" i="81"/>
  <c r="S250" i="81"/>
  <c r="S249" i="81"/>
  <c r="S248" i="81"/>
  <c r="S247" i="81"/>
  <c r="S246" i="81"/>
  <c r="S245" i="81"/>
  <c r="S244" i="81"/>
  <c r="S243" i="81"/>
  <c r="S242" i="81"/>
  <c r="S241" i="81"/>
  <c r="S240" i="81"/>
  <c r="S239" i="81"/>
  <c r="S238" i="81"/>
  <c r="S237" i="81"/>
  <c r="S236" i="81"/>
  <c r="S235" i="81"/>
  <c r="S234" i="81"/>
  <c r="S233" i="81"/>
  <c r="S232" i="81"/>
  <c r="S231" i="81"/>
  <c r="S230" i="81"/>
  <c r="S229" i="81"/>
  <c r="S228" i="81"/>
  <c r="AA317" i="81" s="1"/>
  <c r="AG310" i="81" s="1"/>
  <c r="S227" i="81"/>
  <c r="AC350" i="81" s="1"/>
  <c r="AH318" i="81" s="1"/>
  <c r="S226" i="81"/>
  <c r="S225" i="81"/>
  <c r="AC317" i="81" s="1"/>
  <c r="AH310" i="81" s="1"/>
  <c r="N191" i="81"/>
  <c r="K191" i="81"/>
  <c r="I191" i="81"/>
  <c r="F191" i="81"/>
  <c r="M191" i="81" s="1"/>
  <c r="N190" i="81"/>
  <c r="K190" i="81"/>
  <c r="I190" i="81"/>
  <c r="F190" i="81"/>
  <c r="M190" i="81" s="1"/>
  <c r="N189" i="81"/>
  <c r="M189" i="81"/>
  <c r="K189" i="81"/>
  <c r="I189" i="81"/>
  <c r="F189" i="81"/>
  <c r="N188" i="81"/>
  <c r="K188" i="81"/>
  <c r="I188" i="81"/>
  <c r="F188" i="81"/>
  <c r="M188" i="81" s="1"/>
  <c r="N123" i="81"/>
  <c r="K123" i="81"/>
  <c r="J123" i="81"/>
  <c r="I123" i="81"/>
  <c r="F123" i="81"/>
  <c r="M123" i="81" s="1"/>
  <c r="N122" i="81"/>
  <c r="K122" i="81"/>
  <c r="J122" i="81"/>
  <c r="I122" i="81"/>
  <c r="F122" i="81"/>
  <c r="M122" i="81" s="1"/>
  <c r="N121" i="81"/>
  <c r="K121" i="81"/>
  <c r="J121" i="81"/>
  <c r="I121" i="81"/>
  <c r="F121" i="81"/>
  <c r="M121" i="81" s="1"/>
  <c r="N120" i="81"/>
  <c r="K120" i="81"/>
  <c r="J120" i="81"/>
  <c r="I120" i="81"/>
  <c r="F120" i="81"/>
  <c r="M120" i="81" s="1"/>
  <c r="N119" i="81"/>
  <c r="K119" i="81"/>
  <c r="J119" i="81"/>
  <c r="I119" i="81"/>
  <c r="F119" i="81"/>
  <c r="M119" i="81" s="1"/>
  <c r="N118" i="81"/>
  <c r="K118" i="81"/>
  <c r="J118" i="81"/>
  <c r="I118" i="81"/>
  <c r="F118" i="81"/>
  <c r="M118" i="81" s="1"/>
  <c r="N117" i="81"/>
  <c r="K117" i="81"/>
  <c r="J117" i="81"/>
  <c r="I117" i="81"/>
  <c r="F117" i="81"/>
  <c r="M117" i="81" s="1"/>
  <c r="N116" i="81"/>
  <c r="K116" i="81"/>
  <c r="J116" i="81"/>
  <c r="I116" i="81"/>
  <c r="F116" i="81"/>
  <c r="M116" i="81" s="1"/>
  <c r="N115" i="81"/>
  <c r="K115" i="81"/>
  <c r="J115" i="81"/>
  <c r="I115" i="81"/>
  <c r="F115" i="81"/>
  <c r="M115" i="81" s="1"/>
  <c r="N114" i="81"/>
  <c r="K114" i="81"/>
  <c r="J114" i="81"/>
  <c r="I114" i="81"/>
  <c r="F114" i="81"/>
  <c r="M114" i="81" s="1"/>
  <c r="N113" i="81"/>
  <c r="K113" i="81"/>
  <c r="J113" i="81"/>
  <c r="I113" i="81"/>
  <c r="F113" i="81"/>
  <c r="M113" i="81" s="1"/>
  <c r="N112" i="81"/>
  <c r="K112" i="81"/>
  <c r="J112" i="81"/>
  <c r="I112" i="81"/>
  <c r="F112" i="81"/>
  <c r="M112" i="81" s="1"/>
  <c r="N111" i="81"/>
  <c r="K111" i="81"/>
  <c r="J111" i="81"/>
  <c r="I111" i="81"/>
  <c r="F111" i="81"/>
  <c r="M111" i="81" s="1"/>
  <c r="N110" i="81"/>
  <c r="K110" i="81"/>
  <c r="J110" i="81"/>
  <c r="I110" i="81"/>
  <c r="F110" i="81"/>
  <c r="M110" i="81" s="1"/>
  <c r="N109" i="81"/>
  <c r="K109" i="81"/>
  <c r="J109" i="81"/>
  <c r="I109" i="81"/>
  <c r="F109" i="81"/>
  <c r="M109" i="81" s="1"/>
  <c r="N108" i="81"/>
  <c r="K108" i="81"/>
  <c r="J108" i="81"/>
  <c r="I108" i="81"/>
  <c r="F108" i="81"/>
  <c r="M108" i="81" s="1"/>
  <c r="N107" i="81"/>
  <c r="K107" i="81"/>
  <c r="J107" i="81"/>
  <c r="I107" i="81"/>
  <c r="F107" i="81"/>
  <c r="M107" i="81" s="1"/>
  <c r="N106" i="81"/>
  <c r="K106" i="81"/>
  <c r="J106" i="81"/>
  <c r="I106" i="81"/>
  <c r="F106" i="81"/>
  <c r="M106" i="81" s="1"/>
  <c r="N105" i="81"/>
  <c r="K105" i="81"/>
  <c r="J105" i="81"/>
  <c r="I105" i="81"/>
  <c r="F105" i="81"/>
  <c r="M105" i="81" s="1"/>
  <c r="N104" i="81"/>
  <c r="K104" i="81"/>
  <c r="J104" i="81"/>
  <c r="I104" i="81"/>
  <c r="F104" i="81"/>
  <c r="M104" i="81" s="1"/>
  <c r="N103" i="81"/>
  <c r="K103" i="81"/>
  <c r="J103" i="81"/>
  <c r="I103" i="81"/>
  <c r="F103" i="81"/>
  <c r="M103" i="81" s="1"/>
  <c r="N102" i="81"/>
  <c r="K102" i="81"/>
  <c r="J102" i="81"/>
  <c r="I102" i="81"/>
  <c r="F102" i="81"/>
  <c r="M102" i="81" s="1"/>
  <c r="N101" i="81"/>
  <c r="K101" i="81"/>
  <c r="J101" i="81"/>
  <c r="I101" i="81"/>
  <c r="F101" i="81"/>
  <c r="M101" i="81" s="1"/>
  <c r="K100" i="81"/>
  <c r="J100" i="81"/>
  <c r="I100" i="81"/>
  <c r="F100" i="81"/>
  <c r="M100" i="81" s="1"/>
  <c r="N99" i="81"/>
  <c r="K99" i="81"/>
  <c r="J99" i="81"/>
  <c r="I99" i="81"/>
  <c r="F99" i="81"/>
  <c r="M99" i="81" s="1"/>
  <c r="N98" i="81"/>
  <c r="K98" i="81"/>
  <c r="J98" i="81"/>
  <c r="I98" i="81"/>
  <c r="F98" i="81"/>
  <c r="M98" i="81" s="1"/>
  <c r="N97" i="81"/>
  <c r="K97" i="81"/>
  <c r="J97" i="81"/>
  <c r="I97" i="81"/>
  <c r="F97" i="81"/>
  <c r="M97" i="81" s="1"/>
  <c r="N96" i="81"/>
  <c r="K96" i="81"/>
  <c r="J96" i="81"/>
  <c r="I96" i="81"/>
  <c r="F96" i="81"/>
  <c r="M96" i="81" s="1"/>
  <c r="N95" i="81"/>
  <c r="K95" i="81"/>
  <c r="J95" i="81"/>
  <c r="I95" i="81"/>
  <c r="F95" i="81"/>
  <c r="M95" i="81" s="1"/>
  <c r="N94" i="81"/>
  <c r="K94" i="81"/>
  <c r="J94" i="81"/>
  <c r="I94" i="81"/>
  <c r="F94" i="81"/>
  <c r="M94" i="81" s="1"/>
  <c r="N93" i="81"/>
  <c r="K93" i="81"/>
  <c r="J93" i="81"/>
  <c r="I93" i="81"/>
  <c r="F93" i="81"/>
  <c r="M93" i="81" s="1"/>
  <c r="N92" i="81"/>
  <c r="K92" i="81"/>
  <c r="J92" i="81"/>
  <c r="I92" i="81"/>
  <c r="F92" i="81"/>
  <c r="M92" i="81" s="1"/>
  <c r="N91" i="81"/>
  <c r="K91" i="81"/>
  <c r="J91" i="81"/>
  <c r="I91" i="81"/>
  <c r="F91" i="81"/>
  <c r="M91" i="81" s="1"/>
  <c r="N90" i="81"/>
  <c r="K90" i="81"/>
  <c r="J90" i="81"/>
  <c r="I90" i="81"/>
  <c r="F90" i="81"/>
  <c r="M90" i="81" s="1"/>
  <c r="N89" i="81"/>
  <c r="K89" i="81"/>
  <c r="J89" i="81"/>
  <c r="I89" i="81"/>
  <c r="F89" i="81"/>
  <c r="M89" i="81" s="1"/>
  <c r="N88" i="81"/>
  <c r="K88" i="81"/>
  <c r="J88" i="81"/>
  <c r="I88" i="81"/>
  <c r="F88" i="81"/>
  <c r="M88" i="81" s="1"/>
  <c r="N87" i="81"/>
  <c r="K87" i="81"/>
  <c r="J87" i="81"/>
  <c r="I87" i="81"/>
  <c r="F87" i="81"/>
  <c r="M87" i="81" s="1"/>
  <c r="N86" i="81"/>
  <c r="K86" i="81"/>
  <c r="J86" i="81"/>
  <c r="I86" i="81"/>
  <c r="F86" i="81"/>
  <c r="M86" i="81" s="1"/>
  <c r="N85" i="81"/>
  <c r="K85" i="81"/>
  <c r="J85" i="81"/>
  <c r="I85" i="81"/>
  <c r="F85" i="81"/>
  <c r="M85" i="81" s="1"/>
  <c r="N84" i="81"/>
  <c r="K84" i="81"/>
  <c r="J84" i="81"/>
  <c r="I84" i="81"/>
  <c r="F84" i="81"/>
  <c r="M84" i="81" s="1"/>
  <c r="N83" i="81"/>
  <c r="K83" i="81"/>
  <c r="J83" i="81"/>
  <c r="I83" i="81"/>
  <c r="F83" i="81"/>
  <c r="M83" i="81" s="1"/>
  <c r="N82" i="81"/>
  <c r="K82" i="81"/>
  <c r="J82" i="81"/>
  <c r="I82" i="81"/>
  <c r="F82" i="81"/>
  <c r="M82" i="81" s="1"/>
  <c r="N81" i="81"/>
  <c r="K81" i="81"/>
  <c r="J81" i="81"/>
  <c r="I81" i="81"/>
  <c r="F81" i="81"/>
  <c r="M81" i="81" s="1"/>
  <c r="N80" i="81"/>
  <c r="K80" i="81"/>
  <c r="J80" i="81"/>
  <c r="I80" i="81"/>
  <c r="F80" i="81"/>
  <c r="M80" i="81" s="1"/>
  <c r="N79" i="81"/>
  <c r="K79" i="81"/>
  <c r="J79" i="81"/>
  <c r="I79" i="81"/>
  <c r="F79" i="81"/>
  <c r="M79" i="81" s="1"/>
  <c r="N78" i="81"/>
  <c r="K78" i="81"/>
  <c r="J78" i="81"/>
  <c r="I78" i="81"/>
  <c r="F78" i="81"/>
  <c r="M78" i="81" s="1"/>
  <c r="N77" i="81"/>
  <c r="K77" i="81"/>
  <c r="J77" i="81"/>
  <c r="I77" i="81"/>
  <c r="F77" i="81"/>
  <c r="M77" i="81" s="1"/>
  <c r="N76" i="81"/>
  <c r="K76" i="81"/>
  <c r="J76" i="81"/>
  <c r="I76" i="81"/>
  <c r="F76" i="81"/>
  <c r="M76" i="81" s="1"/>
  <c r="N75" i="81"/>
  <c r="K75" i="81"/>
  <c r="J75" i="81"/>
  <c r="I75" i="81"/>
  <c r="F75" i="81"/>
  <c r="M75" i="81" s="1"/>
  <c r="N74" i="81"/>
  <c r="K74" i="81"/>
  <c r="J74" i="81"/>
  <c r="I74" i="81"/>
  <c r="F74" i="81"/>
  <c r="M74" i="81" s="1"/>
  <c r="N73" i="81"/>
  <c r="K73" i="81"/>
  <c r="J73" i="81"/>
  <c r="I73" i="81"/>
  <c r="F73" i="81"/>
  <c r="M73" i="81" s="1"/>
  <c r="N72" i="81"/>
  <c r="K72" i="81"/>
  <c r="J72" i="81"/>
  <c r="I72" i="81"/>
  <c r="F72" i="81"/>
  <c r="M72" i="81" s="1"/>
  <c r="N71" i="81"/>
  <c r="K71" i="81"/>
  <c r="J71" i="81"/>
  <c r="I71" i="81"/>
  <c r="F71" i="81"/>
  <c r="M71" i="81" s="1"/>
  <c r="N70" i="81"/>
  <c r="K70" i="81"/>
  <c r="J70" i="81"/>
  <c r="I70" i="81"/>
  <c r="F70" i="81"/>
  <c r="M70" i="81" s="1"/>
  <c r="N69" i="81"/>
  <c r="K69" i="81"/>
  <c r="J69" i="81"/>
  <c r="I69" i="81"/>
  <c r="F69" i="81"/>
  <c r="M69" i="81" s="1"/>
  <c r="N68" i="81"/>
  <c r="K68" i="81"/>
  <c r="J68" i="81"/>
  <c r="I68" i="81"/>
  <c r="F68" i="81"/>
  <c r="M68" i="81" s="1"/>
  <c r="N67" i="81"/>
  <c r="K67" i="81"/>
  <c r="J67" i="81"/>
  <c r="I67" i="81"/>
  <c r="F67" i="81"/>
  <c r="M67" i="81" s="1"/>
  <c r="N66" i="81"/>
  <c r="K66" i="81"/>
  <c r="J66" i="81"/>
  <c r="I66" i="81"/>
  <c r="F66" i="81"/>
  <c r="M66" i="81" s="1"/>
  <c r="N65" i="81"/>
  <c r="K65" i="81"/>
  <c r="J65" i="81"/>
  <c r="I65" i="81"/>
  <c r="F65" i="81"/>
  <c r="M65" i="81" s="1"/>
  <c r="N64" i="81"/>
  <c r="K64" i="81"/>
  <c r="J64" i="81"/>
  <c r="I64" i="81"/>
  <c r="F64" i="81"/>
  <c r="M64" i="81" s="1"/>
  <c r="N63" i="81"/>
  <c r="K63" i="81"/>
  <c r="J63" i="81"/>
  <c r="I63" i="81"/>
  <c r="F63" i="81"/>
  <c r="M63" i="81" s="1"/>
  <c r="N62" i="81"/>
  <c r="K62" i="81"/>
  <c r="J62" i="81"/>
  <c r="I62" i="81"/>
  <c r="F62" i="81"/>
  <c r="M62" i="81" s="1"/>
  <c r="N61" i="81"/>
  <c r="K61" i="81"/>
  <c r="J61" i="81"/>
  <c r="I61" i="81"/>
  <c r="F61" i="81"/>
  <c r="M61" i="81" s="1"/>
  <c r="N60" i="81"/>
  <c r="K60" i="81"/>
  <c r="J60" i="81"/>
  <c r="I60" i="81"/>
  <c r="F60" i="81"/>
  <c r="M60" i="81" s="1"/>
  <c r="N59" i="81"/>
  <c r="K59" i="81"/>
  <c r="J59" i="81"/>
  <c r="I59" i="81"/>
  <c r="F59" i="81"/>
  <c r="M59" i="81" s="1"/>
  <c r="N58" i="81"/>
  <c r="K58" i="81"/>
  <c r="J58" i="81"/>
  <c r="I58" i="81"/>
  <c r="F58" i="81"/>
  <c r="M58" i="81" s="1"/>
  <c r="N57" i="81"/>
  <c r="K57" i="81"/>
  <c r="J57" i="81"/>
  <c r="I57" i="81"/>
  <c r="F57" i="81"/>
  <c r="M57" i="81" s="1"/>
  <c r="N56" i="81"/>
  <c r="K56" i="81"/>
  <c r="J56" i="81"/>
  <c r="I56" i="81"/>
  <c r="F56" i="81"/>
  <c r="M56" i="81" s="1"/>
  <c r="N55" i="81"/>
  <c r="K55" i="81"/>
  <c r="J55" i="81"/>
  <c r="I55" i="81"/>
  <c r="F55" i="81"/>
  <c r="M55" i="81" s="1"/>
  <c r="N54" i="81"/>
  <c r="K54" i="81"/>
  <c r="J54" i="81"/>
  <c r="I54" i="81"/>
  <c r="F54" i="81"/>
  <c r="M54" i="81" s="1"/>
  <c r="N53" i="81"/>
  <c r="K53" i="81"/>
  <c r="J53" i="81"/>
  <c r="I53" i="81"/>
  <c r="F53" i="81"/>
  <c r="M53" i="81" s="1"/>
  <c r="N52" i="81"/>
  <c r="K52" i="81"/>
  <c r="J52" i="81"/>
  <c r="I52" i="81"/>
  <c r="F52" i="81"/>
  <c r="M52" i="81" s="1"/>
  <c r="N51" i="81"/>
  <c r="K51" i="81"/>
  <c r="J51" i="81"/>
  <c r="I51" i="81"/>
  <c r="F51" i="81"/>
  <c r="M51" i="81" s="1"/>
  <c r="N50" i="81"/>
  <c r="K50" i="81"/>
  <c r="J50" i="81"/>
  <c r="I50" i="81"/>
  <c r="F50" i="81"/>
  <c r="M50" i="81" s="1"/>
  <c r="N49" i="81"/>
  <c r="K49" i="81"/>
  <c r="J49" i="81"/>
  <c r="I49" i="81"/>
  <c r="F49" i="81"/>
  <c r="M49" i="81" s="1"/>
  <c r="N48" i="81"/>
  <c r="K48" i="81"/>
  <c r="J48" i="81"/>
  <c r="I48" i="81"/>
  <c r="F48" i="81"/>
  <c r="M48" i="81" s="1"/>
  <c r="N47" i="81"/>
  <c r="K47" i="81"/>
  <c r="J47" i="81"/>
  <c r="I47" i="81"/>
  <c r="F47" i="81"/>
  <c r="M47" i="81" s="1"/>
  <c r="N46" i="81"/>
  <c r="K46" i="81"/>
  <c r="J46" i="81"/>
  <c r="I46" i="81"/>
  <c r="F46" i="81"/>
  <c r="M46" i="81" s="1"/>
  <c r="N45" i="81"/>
  <c r="K45" i="81"/>
  <c r="J45" i="81"/>
  <c r="I45" i="81"/>
  <c r="F45" i="81"/>
  <c r="M45" i="81" s="1"/>
  <c r="N44" i="81"/>
  <c r="K44" i="81"/>
  <c r="J44" i="81"/>
  <c r="I44" i="81"/>
  <c r="F44" i="81"/>
  <c r="M44" i="81" s="1"/>
  <c r="N43" i="81"/>
  <c r="K43" i="81"/>
  <c r="J43" i="81"/>
  <c r="I43" i="81"/>
  <c r="F43" i="81"/>
  <c r="M43" i="81" s="1"/>
  <c r="N42" i="81"/>
  <c r="K42" i="81"/>
  <c r="J42" i="81"/>
  <c r="I42" i="81"/>
  <c r="F42" i="81"/>
  <c r="M42" i="81" s="1"/>
  <c r="N41" i="81"/>
  <c r="K41" i="81"/>
  <c r="J41" i="81"/>
  <c r="I41" i="81"/>
  <c r="F41" i="81"/>
  <c r="M41" i="81" s="1"/>
  <c r="N40" i="81"/>
  <c r="K40" i="81"/>
  <c r="J40" i="81"/>
  <c r="I40" i="81"/>
  <c r="F40" i="81"/>
  <c r="M40" i="81" s="1"/>
  <c r="N39" i="81"/>
  <c r="K39" i="81"/>
  <c r="J39" i="81"/>
  <c r="I39" i="81"/>
  <c r="F39" i="81"/>
  <c r="M39" i="81" s="1"/>
  <c r="N38" i="81"/>
  <c r="K38" i="81"/>
  <c r="J38" i="81"/>
  <c r="I38" i="81"/>
  <c r="F38" i="81"/>
  <c r="M38" i="81" s="1"/>
  <c r="N37" i="81"/>
  <c r="K37" i="81"/>
  <c r="J37" i="81"/>
  <c r="I37" i="81"/>
  <c r="F37" i="81"/>
  <c r="M37" i="81" s="1"/>
  <c r="N36" i="81"/>
  <c r="K36" i="81"/>
  <c r="J36" i="81"/>
  <c r="I36" i="81"/>
  <c r="F36" i="81"/>
  <c r="M36" i="81" s="1"/>
  <c r="N35" i="81"/>
  <c r="K35" i="81"/>
  <c r="J35" i="81"/>
  <c r="I35" i="81"/>
  <c r="F35" i="81"/>
  <c r="M35" i="81" s="1"/>
  <c r="N34" i="81"/>
  <c r="K34" i="81"/>
  <c r="J34" i="81"/>
  <c r="I34" i="81"/>
  <c r="F34" i="81"/>
  <c r="M34" i="81" s="1"/>
  <c r="N33" i="81"/>
  <c r="K33" i="81"/>
  <c r="J33" i="81"/>
  <c r="I33" i="81"/>
  <c r="F33" i="81"/>
  <c r="M33" i="81" s="1"/>
  <c r="N32" i="81"/>
  <c r="K32" i="81"/>
  <c r="J32" i="81"/>
  <c r="I32" i="81"/>
  <c r="F32" i="81"/>
  <c r="M32" i="81" s="1"/>
  <c r="N31" i="81"/>
  <c r="K31" i="81"/>
  <c r="J31" i="81"/>
  <c r="I31" i="81"/>
  <c r="F31" i="81"/>
  <c r="M31" i="81" s="1"/>
  <c r="N30" i="81"/>
  <c r="K30" i="81"/>
  <c r="J30" i="81"/>
  <c r="I30" i="81"/>
  <c r="F30" i="81"/>
  <c r="M30" i="81" s="1"/>
  <c r="N29" i="81"/>
  <c r="K29" i="81"/>
  <c r="J29" i="81"/>
  <c r="I29" i="81"/>
  <c r="F29" i="81"/>
  <c r="M29" i="81" s="1"/>
  <c r="N28" i="81"/>
  <c r="K28" i="81"/>
  <c r="J28" i="81"/>
  <c r="I28" i="81"/>
  <c r="F28" i="81"/>
  <c r="M28" i="81" s="1"/>
  <c r="N27" i="81"/>
  <c r="K27" i="81"/>
  <c r="J27" i="81"/>
  <c r="I27" i="81"/>
  <c r="F27" i="81"/>
  <c r="M27" i="81" s="1"/>
  <c r="N26" i="81"/>
  <c r="K26" i="81"/>
  <c r="J26" i="81"/>
  <c r="I26" i="81"/>
  <c r="F26" i="81"/>
  <c r="M26" i="81" s="1"/>
  <c r="N25" i="81"/>
  <c r="K25" i="81"/>
  <c r="J25" i="81"/>
  <c r="I25" i="81"/>
  <c r="F25" i="81"/>
  <c r="M25" i="81" s="1"/>
  <c r="N24" i="81"/>
  <c r="K24" i="81"/>
  <c r="J24" i="81"/>
  <c r="I24" i="81"/>
  <c r="F24" i="81"/>
  <c r="M24" i="81" s="1"/>
  <c r="N23" i="81"/>
  <c r="K23" i="81"/>
  <c r="J23" i="81"/>
  <c r="I23" i="81"/>
  <c r="F23" i="81"/>
  <c r="M23" i="81" s="1"/>
  <c r="N22" i="81"/>
  <c r="K22" i="81"/>
  <c r="J22" i="81"/>
  <c r="I22" i="81"/>
  <c r="F22" i="81"/>
  <c r="M22" i="81" s="1"/>
  <c r="N21" i="81"/>
  <c r="K21" i="81"/>
  <c r="J21" i="81"/>
  <c r="I21" i="81"/>
  <c r="F21" i="81"/>
  <c r="M21" i="81" s="1"/>
  <c r="N20" i="81"/>
  <c r="K20" i="81"/>
  <c r="J20" i="81"/>
  <c r="I20" i="81"/>
  <c r="F20" i="81"/>
  <c r="M20" i="81" s="1"/>
  <c r="N19" i="81"/>
  <c r="K19" i="81"/>
  <c r="J19" i="81"/>
  <c r="I19" i="81"/>
  <c r="F19" i="81"/>
  <c r="M19" i="81" s="1"/>
  <c r="N18" i="81"/>
  <c r="K18" i="81"/>
  <c r="J18" i="81"/>
  <c r="I18" i="81"/>
  <c r="F18" i="81"/>
  <c r="M18" i="81" s="1"/>
  <c r="N17" i="81"/>
  <c r="K17" i="81"/>
  <c r="J17" i="81"/>
  <c r="I17" i="81"/>
  <c r="F17" i="81"/>
  <c r="M17" i="81" s="1"/>
  <c r="N16" i="81"/>
  <c r="K16" i="81"/>
  <c r="J16" i="81"/>
  <c r="I16" i="81"/>
  <c r="F16" i="81"/>
  <c r="M16" i="81" s="1"/>
  <c r="N15" i="81"/>
  <c r="K15" i="81"/>
  <c r="J15" i="81"/>
  <c r="I15" i="81"/>
  <c r="F15" i="81"/>
  <c r="M15" i="81" s="1"/>
  <c r="N14" i="81"/>
  <c r="K14" i="81"/>
  <c r="J14" i="81"/>
  <c r="I14" i="81"/>
  <c r="F14" i="81"/>
  <c r="M14" i="81" s="1"/>
  <c r="N13" i="81"/>
  <c r="K13" i="81"/>
  <c r="J13" i="81"/>
  <c r="I13" i="81"/>
  <c r="F13" i="81"/>
  <c r="M13" i="81" s="1"/>
  <c r="N12" i="81"/>
  <c r="K12" i="81"/>
  <c r="J12" i="81"/>
  <c r="I12" i="81"/>
  <c r="F12" i="81"/>
  <c r="M12" i="81" s="1"/>
  <c r="N11" i="81"/>
  <c r="K11" i="81"/>
  <c r="J11" i="81"/>
  <c r="I11" i="81"/>
  <c r="F11" i="81"/>
  <c r="M11" i="81" s="1"/>
  <c r="N10" i="81"/>
  <c r="K10" i="81"/>
  <c r="J10" i="81"/>
  <c r="I10" i="81"/>
  <c r="F10" i="81"/>
  <c r="M10" i="81" s="1"/>
  <c r="N9" i="81"/>
  <c r="K9" i="81"/>
  <c r="J9" i="81"/>
  <c r="I9" i="81"/>
  <c r="F9" i="81"/>
  <c r="M9" i="81" s="1"/>
  <c r="N8" i="81"/>
  <c r="K8" i="81"/>
  <c r="J8" i="81"/>
  <c r="I8" i="81"/>
  <c r="F8" i="81"/>
  <c r="M8" i="81" s="1"/>
  <c r="N7" i="81"/>
  <c r="K7" i="81"/>
  <c r="J7" i="81"/>
  <c r="I7" i="81"/>
  <c r="F7" i="81"/>
  <c r="M7" i="81" s="1"/>
  <c r="N6" i="81"/>
  <c r="K6" i="81"/>
  <c r="J6" i="81"/>
  <c r="I6" i="81"/>
  <c r="F6" i="81"/>
  <c r="M6" i="81" s="1"/>
  <c r="AA332" i="81" l="1"/>
  <c r="AG312" i="81" s="1"/>
  <c r="AA334" i="81"/>
  <c r="AG313" i="81" s="1"/>
  <c r="AA336" i="81"/>
  <c r="AG314" i="81" s="1"/>
  <c r="AA338" i="81"/>
  <c r="AG315" i="81" s="1"/>
  <c r="AA351" i="81"/>
  <c r="AG321" i="81" s="1"/>
  <c r="AA312" i="81"/>
  <c r="AG309" i="81" s="1"/>
  <c r="AA322" i="81"/>
  <c r="AG311" i="81" s="1"/>
  <c r="AC332" i="81"/>
  <c r="AH312" i="81" s="1"/>
  <c r="AC334" i="81"/>
  <c r="AH313" i="81" s="1"/>
  <c r="AC336" i="81"/>
  <c r="AH314" i="81" s="1"/>
  <c r="AC338" i="81"/>
  <c r="AH315" i="81" s="1"/>
  <c r="AA341" i="81"/>
  <c r="AG316" i="81" s="1"/>
  <c r="AA348" i="81"/>
  <c r="AG317" i="81" s="1"/>
  <c r="AA350" i="81"/>
  <c r="AG318" i="81" s="1"/>
  <c r="AC351" i="81"/>
  <c r="AH321" i="81" s="1"/>
  <c r="AA355" i="81"/>
  <c r="AG319" i="81" s="1"/>
  <c r="AA307" i="81"/>
  <c r="AG308" i="81" s="1"/>
  <c r="AC312" i="81"/>
  <c r="AH309" i="81" s="1"/>
  <c r="AC322" i="81"/>
  <c r="AH311" i="81" s="1"/>
  <c r="AC341" i="81"/>
  <c r="AH316" i="81" s="1"/>
  <c r="AC348" i="81"/>
  <c r="AH317" i="81" s="1"/>
  <c r="AC355" i="81"/>
  <c r="AH319" i="81" s="1"/>
  <c r="N191" i="80"/>
  <c r="N192" i="80"/>
  <c r="N193" i="80"/>
  <c r="N194" i="80"/>
  <c r="N195" i="80"/>
  <c r="N196" i="80"/>
  <c r="N197" i="80"/>
  <c r="N198" i="80"/>
  <c r="N199" i="80"/>
  <c r="M191" i="80"/>
  <c r="M192" i="80"/>
  <c r="M193" i="80"/>
  <c r="M194" i="80"/>
  <c r="M195" i="80"/>
  <c r="M196" i="80"/>
  <c r="M197" i="80"/>
  <c r="M198" i="80"/>
  <c r="M199" i="80"/>
  <c r="K191" i="80"/>
  <c r="K192" i="80"/>
  <c r="K193" i="80"/>
  <c r="K194" i="80"/>
  <c r="K195" i="80"/>
  <c r="K196" i="80"/>
  <c r="K197" i="80"/>
  <c r="K198" i="80"/>
  <c r="K199" i="80"/>
  <c r="I191" i="80"/>
  <c r="I192" i="80"/>
  <c r="I193" i="80"/>
  <c r="I194" i="80"/>
  <c r="I195" i="80"/>
  <c r="I196" i="80"/>
  <c r="I197" i="80"/>
  <c r="I198" i="80"/>
  <c r="I199" i="80"/>
  <c r="F191" i="80"/>
  <c r="F192" i="80"/>
  <c r="F193" i="80"/>
  <c r="F194" i="80"/>
  <c r="F195" i="80"/>
  <c r="F196" i="80"/>
  <c r="F197" i="80"/>
  <c r="F198" i="80"/>
  <c r="F199" i="80"/>
  <c r="K178" i="80"/>
  <c r="N178" i="80"/>
  <c r="K179" i="80"/>
  <c r="N179" i="80"/>
  <c r="K180" i="80"/>
  <c r="M180" i="80"/>
  <c r="N180" i="80"/>
  <c r="K181" i="80"/>
  <c r="N181" i="80"/>
  <c r="K182" i="80"/>
  <c r="N182" i="80"/>
  <c r="K183" i="80"/>
  <c r="N183" i="80"/>
  <c r="K184" i="80"/>
  <c r="M184" i="80"/>
  <c r="N184" i="80"/>
  <c r="K185" i="80"/>
  <c r="N185" i="80"/>
  <c r="K186" i="80"/>
  <c r="N186" i="80"/>
  <c r="K187" i="80"/>
  <c r="N187" i="80"/>
  <c r="K188" i="80"/>
  <c r="M188" i="80"/>
  <c r="N188" i="80"/>
  <c r="J178" i="80"/>
  <c r="J179" i="80"/>
  <c r="J180" i="80"/>
  <c r="J181" i="80"/>
  <c r="J182" i="80"/>
  <c r="J183" i="80"/>
  <c r="J184" i="80"/>
  <c r="J185" i="80"/>
  <c r="J186" i="80"/>
  <c r="J187" i="80"/>
  <c r="J188" i="80"/>
  <c r="I130" i="80"/>
  <c r="I131" i="80"/>
  <c r="I132" i="80"/>
  <c r="I133" i="80"/>
  <c r="I134" i="80"/>
  <c r="I135" i="80"/>
  <c r="I136" i="80"/>
  <c r="I137" i="80"/>
  <c r="I138" i="80"/>
  <c r="I139" i="80"/>
  <c r="I140" i="80"/>
  <c r="I141" i="80"/>
  <c r="I142" i="80"/>
  <c r="I143" i="80"/>
  <c r="I144" i="80"/>
  <c r="I145" i="80"/>
  <c r="I146" i="80"/>
  <c r="I147" i="80"/>
  <c r="I148" i="80"/>
  <c r="I149" i="80"/>
  <c r="I150" i="80"/>
  <c r="I151" i="80"/>
  <c r="I152" i="80"/>
  <c r="I153" i="80"/>
  <c r="I154" i="80"/>
  <c r="I155" i="80"/>
  <c r="I156" i="80"/>
  <c r="I157" i="80"/>
  <c r="I158" i="80"/>
  <c r="I159" i="80"/>
  <c r="I160" i="80"/>
  <c r="I161" i="80"/>
  <c r="I162" i="80"/>
  <c r="I163" i="80"/>
  <c r="I164" i="80"/>
  <c r="I165" i="80"/>
  <c r="I166" i="80"/>
  <c r="I167" i="80"/>
  <c r="I168" i="80"/>
  <c r="I169" i="80"/>
  <c r="I170" i="80"/>
  <c r="I171" i="80"/>
  <c r="I172" i="80"/>
  <c r="I173" i="80"/>
  <c r="I174" i="80"/>
  <c r="I175" i="80"/>
  <c r="I176" i="80"/>
  <c r="I177" i="80"/>
  <c r="I178" i="80"/>
  <c r="I179" i="80"/>
  <c r="I180" i="80"/>
  <c r="I181" i="80"/>
  <c r="I182" i="80"/>
  <c r="I183" i="80"/>
  <c r="I184" i="80"/>
  <c r="I185" i="80"/>
  <c r="I186" i="80"/>
  <c r="I187" i="80"/>
  <c r="I188" i="80"/>
  <c r="F130" i="80"/>
  <c r="F131" i="80"/>
  <c r="F132" i="80"/>
  <c r="F133" i="80"/>
  <c r="F134" i="80"/>
  <c r="F135" i="80"/>
  <c r="F136" i="80"/>
  <c r="F137" i="80"/>
  <c r="F138" i="80"/>
  <c r="F139" i="80"/>
  <c r="F140" i="80"/>
  <c r="F141" i="80"/>
  <c r="F142" i="80"/>
  <c r="F143" i="80"/>
  <c r="F144" i="80"/>
  <c r="F145" i="80"/>
  <c r="F146" i="80"/>
  <c r="F147" i="80"/>
  <c r="F148" i="80"/>
  <c r="F149" i="80"/>
  <c r="F150" i="80"/>
  <c r="F151" i="80"/>
  <c r="F152" i="80"/>
  <c r="F153" i="80"/>
  <c r="F154" i="80"/>
  <c r="F155" i="80"/>
  <c r="F156" i="80"/>
  <c r="F157" i="80"/>
  <c r="F158" i="80"/>
  <c r="F159" i="80"/>
  <c r="F160" i="80"/>
  <c r="F161" i="80"/>
  <c r="F162" i="80"/>
  <c r="F163" i="80"/>
  <c r="F164" i="80"/>
  <c r="F165" i="80"/>
  <c r="F166" i="80"/>
  <c r="F167" i="80"/>
  <c r="F168" i="80"/>
  <c r="F169" i="80"/>
  <c r="F170" i="80"/>
  <c r="F171" i="80"/>
  <c r="F172" i="80"/>
  <c r="F173" i="80"/>
  <c r="F174" i="80"/>
  <c r="F175" i="80"/>
  <c r="F176" i="80"/>
  <c r="F177" i="80"/>
  <c r="F178" i="80"/>
  <c r="M178" i="80" s="1"/>
  <c r="F179" i="80"/>
  <c r="M179" i="80" s="1"/>
  <c r="F180" i="80"/>
  <c r="F181" i="80"/>
  <c r="M181" i="80" s="1"/>
  <c r="F182" i="80"/>
  <c r="M182" i="80" s="1"/>
  <c r="F183" i="80"/>
  <c r="M183" i="80" s="1"/>
  <c r="F184" i="80"/>
  <c r="F185" i="80"/>
  <c r="M185" i="80" s="1"/>
  <c r="F186" i="80"/>
  <c r="M186" i="80" s="1"/>
  <c r="F187" i="80"/>
  <c r="M187" i="80" s="1"/>
  <c r="F188" i="80"/>
  <c r="S360" i="80" l="1"/>
  <c r="S359" i="80"/>
  <c r="S358" i="80"/>
  <c r="S357" i="80"/>
  <c r="S356" i="80"/>
  <c r="S355" i="80"/>
  <c r="S354" i="80"/>
  <c r="S353" i="80"/>
  <c r="S351" i="80"/>
  <c r="S350" i="80"/>
  <c r="S349" i="80"/>
  <c r="S348" i="80"/>
  <c r="S347" i="80"/>
  <c r="S345" i="80"/>
  <c r="S344" i="80"/>
  <c r="S343" i="80"/>
  <c r="S342" i="80"/>
  <c r="S341" i="80"/>
  <c r="S340" i="80"/>
  <c r="S339" i="80"/>
  <c r="S338" i="80"/>
  <c r="S337" i="80"/>
  <c r="S336" i="80"/>
  <c r="S335" i="80"/>
  <c r="S334" i="80"/>
  <c r="S333" i="80"/>
  <c r="S332" i="80"/>
  <c r="S331" i="80"/>
  <c r="S330" i="80"/>
  <c r="S328" i="80"/>
  <c r="S327" i="80"/>
  <c r="S326" i="80"/>
  <c r="S325" i="80"/>
  <c r="S324" i="80"/>
  <c r="S323" i="80"/>
  <c r="S322" i="80"/>
  <c r="S321" i="80"/>
  <c r="S320" i="80"/>
  <c r="S319" i="80"/>
  <c r="S318" i="80"/>
  <c r="S317" i="80"/>
  <c r="S316" i="80"/>
  <c r="S315" i="80"/>
  <c r="S314" i="80"/>
  <c r="S313" i="80"/>
  <c r="S312" i="80"/>
  <c r="S311" i="80"/>
  <c r="S310" i="80"/>
  <c r="S309" i="80"/>
  <c r="S308" i="80"/>
  <c r="S307" i="80"/>
  <c r="S306" i="80"/>
  <c r="S305" i="80"/>
  <c r="S304" i="80"/>
  <c r="S303" i="80"/>
  <c r="S302" i="80"/>
  <c r="S301" i="80"/>
  <c r="S300" i="80"/>
  <c r="S299" i="80"/>
  <c r="S298" i="80"/>
  <c r="S297" i="80"/>
  <c r="S296" i="80"/>
  <c r="S295" i="80"/>
  <c r="S294" i="80"/>
  <c r="S293" i="80"/>
  <c r="S292" i="80"/>
  <c r="S291" i="80"/>
  <c r="S290" i="80"/>
  <c r="S289" i="80"/>
  <c r="S288" i="80"/>
  <c r="S287" i="80"/>
  <c r="S286" i="80"/>
  <c r="S285" i="80"/>
  <c r="S284" i="80"/>
  <c r="S283" i="80"/>
  <c r="S282" i="80"/>
  <c r="S281" i="80"/>
  <c r="S280" i="80"/>
  <c r="S279" i="80"/>
  <c r="S278" i="80"/>
  <c r="S277" i="80"/>
  <c r="S276" i="80"/>
  <c r="S275" i="80"/>
  <c r="S274" i="80"/>
  <c r="S273" i="80"/>
  <c r="S272" i="80"/>
  <c r="S271" i="80"/>
  <c r="S270" i="80"/>
  <c r="S269" i="80"/>
  <c r="S268" i="80"/>
  <c r="S267" i="80"/>
  <c r="S266" i="80"/>
  <c r="S265" i="80"/>
  <c r="S264" i="80"/>
  <c r="S263" i="80"/>
  <c r="S262" i="80"/>
  <c r="S261" i="80"/>
  <c r="S260" i="80"/>
  <c r="S259" i="80"/>
  <c r="S258" i="80"/>
  <c r="S257" i="80"/>
  <c r="S256" i="80"/>
  <c r="S255" i="80"/>
  <c r="S254" i="80"/>
  <c r="S253" i="80"/>
  <c r="S252" i="80"/>
  <c r="S251" i="80"/>
  <c r="S250" i="80"/>
  <c r="S249" i="80"/>
  <c r="S248" i="80"/>
  <c r="S247" i="80"/>
  <c r="S246" i="80"/>
  <c r="S245" i="80"/>
  <c r="S244" i="80"/>
  <c r="S243" i="80"/>
  <c r="S242" i="80"/>
  <c r="S241" i="80"/>
  <c r="S240" i="80"/>
  <c r="S239" i="80"/>
  <c r="S238" i="80"/>
  <c r="S237" i="80"/>
  <c r="S236" i="80"/>
  <c r="S235" i="80"/>
  <c r="S234" i="80"/>
  <c r="S233" i="80"/>
  <c r="S232" i="80"/>
  <c r="S231" i="80"/>
  <c r="S230" i="80"/>
  <c r="S229" i="80"/>
  <c r="S228" i="80"/>
  <c r="S227" i="80"/>
  <c r="S226" i="80"/>
  <c r="S225" i="80"/>
  <c r="AC317" i="80" s="1"/>
  <c r="AH310" i="80" s="1"/>
  <c r="N190" i="80"/>
  <c r="K190" i="80"/>
  <c r="I190" i="80"/>
  <c r="F190" i="80"/>
  <c r="M190" i="80" s="1"/>
  <c r="N189" i="80"/>
  <c r="K189" i="80"/>
  <c r="I189" i="80"/>
  <c r="F189" i="80"/>
  <c r="M189" i="80" s="1"/>
  <c r="N177" i="80"/>
  <c r="K177" i="80"/>
  <c r="J177" i="80"/>
  <c r="M177" i="80"/>
  <c r="N176" i="80"/>
  <c r="K176" i="80"/>
  <c r="J176" i="80"/>
  <c r="M176" i="80"/>
  <c r="N175" i="80"/>
  <c r="K175" i="80"/>
  <c r="J175" i="80"/>
  <c r="M175" i="80"/>
  <c r="N174" i="80"/>
  <c r="K174" i="80"/>
  <c r="J174" i="80"/>
  <c r="M174" i="80"/>
  <c r="N173" i="80"/>
  <c r="K173" i="80"/>
  <c r="J173" i="80"/>
  <c r="M173" i="80"/>
  <c r="N172" i="80"/>
  <c r="K172" i="80"/>
  <c r="J172" i="80"/>
  <c r="M172" i="80"/>
  <c r="N171" i="80"/>
  <c r="K171" i="80"/>
  <c r="J171" i="80"/>
  <c r="M171" i="80"/>
  <c r="N170" i="80"/>
  <c r="K170" i="80"/>
  <c r="J170" i="80"/>
  <c r="M170" i="80"/>
  <c r="N169" i="80"/>
  <c r="K169" i="80"/>
  <c r="J169" i="80"/>
  <c r="M169" i="80"/>
  <c r="N168" i="80"/>
  <c r="K168" i="80"/>
  <c r="J168" i="80"/>
  <c r="M168" i="80"/>
  <c r="N167" i="80"/>
  <c r="K167" i="80"/>
  <c r="J167" i="80"/>
  <c r="M167" i="80"/>
  <c r="N166" i="80"/>
  <c r="K166" i="80"/>
  <c r="J166" i="80"/>
  <c r="M166" i="80"/>
  <c r="N165" i="80"/>
  <c r="K165" i="80"/>
  <c r="J165" i="80"/>
  <c r="M165" i="80"/>
  <c r="N164" i="80"/>
  <c r="K164" i="80"/>
  <c r="J164" i="80"/>
  <c r="M164" i="80"/>
  <c r="N163" i="80"/>
  <c r="K163" i="80"/>
  <c r="J163" i="80"/>
  <c r="M163" i="80"/>
  <c r="N162" i="80"/>
  <c r="K162" i="80"/>
  <c r="J162" i="80"/>
  <c r="M162" i="80"/>
  <c r="N161" i="80"/>
  <c r="K161" i="80"/>
  <c r="J161" i="80"/>
  <c r="M161" i="80"/>
  <c r="N160" i="80"/>
  <c r="K160" i="80"/>
  <c r="J160" i="80"/>
  <c r="M160" i="80"/>
  <c r="N159" i="80"/>
  <c r="K159" i="80"/>
  <c r="J159" i="80"/>
  <c r="M159" i="80"/>
  <c r="N158" i="80"/>
  <c r="K158" i="80"/>
  <c r="J158" i="80"/>
  <c r="M158" i="80"/>
  <c r="N157" i="80"/>
  <c r="K157" i="80"/>
  <c r="J157" i="80"/>
  <c r="M157" i="80"/>
  <c r="N156" i="80"/>
  <c r="K156" i="80"/>
  <c r="J156" i="80"/>
  <c r="M156" i="80"/>
  <c r="N155" i="80"/>
  <c r="K155" i="80"/>
  <c r="J155" i="80"/>
  <c r="M155" i="80"/>
  <c r="N154" i="80"/>
  <c r="K154" i="80"/>
  <c r="J154" i="80"/>
  <c r="M154" i="80"/>
  <c r="N153" i="80"/>
  <c r="K153" i="80"/>
  <c r="J153" i="80"/>
  <c r="M153" i="80"/>
  <c r="N152" i="80"/>
  <c r="K152" i="80"/>
  <c r="J152" i="80"/>
  <c r="M152" i="80"/>
  <c r="N151" i="80"/>
  <c r="K151" i="80"/>
  <c r="J151" i="80"/>
  <c r="M151" i="80"/>
  <c r="N150" i="80"/>
  <c r="K150" i="80"/>
  <c r="J150" i="80"/>
  <c r="M150" i="80"/>
  <c r="N149" i="80"/>
  <c r="K149" i="80"/>
  <c r="J149" i="80"/>
  <c r="M149" i="80"/>
  <c r="N148" i="80"/>
  <c r="K148" i="80"/>
  <c r="J148" i="80"/>
  <c r="M148" i="80"/>
  <c r="N147" i="80"/>
  <c r="K147" i="80"/>
  <c r="J147" i="80"/>
  <c r="M147" i="80"/>
  <c r="N146" i="80"/>
  <c r="K146" i="80"/>
  <c r="J146" i="80"/>
  <c r="M146" i="80"/>
  <c r="N145" i="80"/>
  <c r="K145" i="80"/>
  <c r="J145" i="80"/>
  <c r="M145" i="80"/>
  <c r="N144" i="80"/>
  <c r="K144" i="80"/>
  <c r="J144" i="80"/>
  <c r="M144" i="80"/>
  <c r="N143" i="80"/>
  <c r="K143" i="80"/>
  <c r="J143" i="80"/>
  <c r="M143" i="80"/>
  <c r="N142" i="80"/>
  <c r="K142" i="80"/>
  <c r="J142" i="80"/>
  <c r="M142" i="80"/>
  <c r="N141" i="80"/>
  <c r="K141" i="80"/>
  <c r="J141" i="80"/>
  <c r="M141" i="80"/>
  <c r="N140" i="80"/>
  <c r="K140" i="80"/>
  <c r="J140" i="80"/>
  <c r="M140" i="80"/>
  <c r="N139" i="80"/>
  <c r="K139" i="80"/>
  <c r="J139" i="80"/>
  <c r="M139" i="80"/>
  <c r="N138" i="80"/>
  <c r="K138" i="80"/>
  <c r="J138" i="80"/>
  <c r="M138" i="80"/>
  <c r="N137" i="80"/>
  <c r="K137" i="80"/>
  <c r="J137" i="80"/>
  <c r="M137" i="80"/>
  <c r="N136" i="80"/>
  <c r="K136" i="80"/>
  <c r="J136" i="80"/>
  <c r="M136" i="80"/>
  <c r="N135" i="80"/>
  <c r="K135" i="80"/>
  <c r="J135" i="80"/>
  <c r="M135" i="80"/>
  <c r="N134" i="80"/>
  <c r="K134" i="80"/>
  <c r="J134" i="80"/>
  <c r="M134" i="80"/>
  <c r="N133" i="80"/>
  <c r="K133" i="80"/>
  <c r="J133" i="80"/>
  <c r="M133" i="80"/>
  <c r="N132" i="80"/>
  <c r="K132" i="80"/>
  <c r="J132" i="80"/>
  <c r="M132" i="80"/>
  <c r="N131" i="80"/>
  <c r="K131" i="80"/>
  <c r="J131" i="80"/>
  <c r="M131" i="80"/>
  <c r="N130" i="80"/>
  <c r="K130" i="80"/>
  <c r="J130" i="80"/>
  <c r="M130" i="80"/>
  <c r="N129" i="80"/>
  <c r="K129" i="80"/>
  <c r="J129" i="80"/>
  <c r="I129" i="80"/>
  <c r="F129" i="80"/>
  <c r="M129" i="80" s="1"/>
  <c r="N128" i="80"/>
  <c r="K128" i="80"/>
  <c r="J128" i="80"/>
  <c r="I128" i="80"/>
  <c r="F128" i="80"/>
  <c r="M128" i="80" s="1"/>
  <c r="N127" i="80"/>
  <c r="K127" i="80"/>
  <c r="J127" i="80"/>
  <c r="I127" i="80"/>
  <c r="F127" i="80"/>
  <c r="M127" i="80" s="1"/>
  <c r="N126" i="80"/>
  <c r="K126" i="80"/>
  <c r="J126" i="80"/>
  <c r="I126" i="80"/>
  <c r="F126" i="80"/>
  <c r="M126" i="80" s="1"/>
  <c r="N125" i="80"/>
  <c r="K125" i="80"/>
  <c r="J125" i="80"/>
  <c r="I125" i="80"/>
  <c r="F125" i="80"/>
  <c r="M125" i="80" s="1"/>
  <c r="N124" i="80"/>
  <c r="K124" i="80"/>
  <c r="J124" i="80"/>
  <c r="I124" i="80"/>
  <c r="F124" i="80"/>
  <c r="M124" i="80" s="1"/>
  <c r="N123" i="80"/>
  <c r="K123" i="80"/>
  <c r="J123" i="80"/>
  <c r="I123" i="80"/>
  <c r="F123" i="80"/>
  <c r="M123" i="80" s="1"/>
  <c r="N122" i="80"/>
  <c r="K122" i="80"/>
  <c r="J122" i="80"/>
  <c r="I122" i="80"/>
  <c r="F122" i="80"/>
  <c r="M122" i="80" s="1"/>
  <c r="N121" i="80"/>
  <c r="K121" i="80"/>
  <c r="J121" i="80"/>
  <c r="I121" i="80"/>
  <c r="F121" i="80"/>
  <c r="M121" i="80" s="1"/>
  <c r="N120" i="80"/>
  <c r="K120" i="80"/>
  <c r="J120" i="80"/>
  <c r="I120" i="80"/>
  <c r="F120" i="80"/>
  <c r="M120" i="80" s="1"/>
  <c r="N119" i="80"/>
  <c r="K119" i="80"/>
  <c r="J119" i="80"/>
  <c r="I119" i="80"/>
  <c r="F119" i="80"/>
  <c r="M119" i="80" s="1"/>
  <c r="N118" i="80"/>
  <c r="K118" i="80"/>
  <c r="J118" i="80"/>
  <c r="I118" i="80"/>
  <c r="F118" i="80"/>
  <c r="M118" i="80" s="1"/>
  <c r="N117" i="80"/>
  <c r="K117" i="80"/>
  <c r="J117" i="80"/>
  <c r="I117" i="80"/>
  <c r="F117" i="80"/>
  <c r="M117" i="80" s="1"/>
  <c r="N116" i="80"/>
  <c r="K116" i="80"/>
  <c r="J116" i="80"/>
  <c r="I116" i="80"/>
  <c r="F116" i="80"/>
  <c r="M116" i="80" s="1"/>
  <c r="N115" i="80"/>
  <c r="K115" i="80"/>
  <c r="J115" i="80"/>
  <c r="I115" i="80"/>
  <c r="F115" i="80"/>
  <c r="M115" i="80" s="1"/>
  <c r="N114" i="80"/>
  <c r="K114" i="80"/>
  <c r="J114" i="80"/>
  <c r="I114" i="80"/>
  <c r="F114" i="80"/>
  <c r="M114" i="80" s="1"/>
  <c r="N113" i="80"/>
  <c r="K113" i="80"/>
  <c r="J113" i="80"/>
  <c r="I113" i="80"/>
  <c r="F113" i="80"/>
  <c r="M113" i="80" s="1"/>
  <c r="N112" i="80"/>
  <c r="K112" i="80"/>
  <c r="J112" i="80"/>
  <c r="I112" i="80"/>
  <c r="F112" i="80"/>
  <c r="M112" i="80" s="1"/>
  <c r="N111" i="80"/>
  <c r="K111" i="80"/>
  <c r="J111" i="80"/>
  <c r="I111" i="80"/>
  <c r="F111" i="80"/>
  <c r="M111" i="80" s="1"/>
  <c r="N110" i="80"/>
  <c r="K110" i="80"/>
  <c r="J110" i="80"/>
  <c r="I110" i="80"/>
  <c r="F110" i="80"/>
  <c r="M110" i="80" s="1"/>
  <c r="N109" i="80"/>
  <c r="K109" i="80"/>
  <c r="J109" i="80"/>
  <c r="I109" i="80"/>
  <c r="F109" i="80"/>
  <c r="M109" i="80" s="1"/>
  <c r="N108" i="80"/>
  <c r="K108" i="80"/>
  <c r="J108" i="80"/>
  <c r="I108" i="80"/>
  <c r="F108" i="80"/>
  <c r="M108" i="80" s="1"/>
  <c r="N107" i="80"/>
  <c r="K107" i="80"/>
  <c r="J107" i="80"/>
  <c r="I107" i="80"/>
  <c r="F107" i="80"/>
  <c r="M107" i="80" s="1"/>
  <c r="N106" i="80"/>
  <c r="K106" i="80"/>
  <c r="J106" i="80"/>
  <c r="I106" i="80"/>
  <c r="F106" i="80"/>
  <c r="M106" i="80" s="1"/>
  <c r="N105" i="80"/>
  <c r="K105" i="80"/>
  <c r="J105" i="80"/>
  <c r="I105" i="80"/>
  <c r="F105" i="80"/>
  <c r="M105" i="80" s="1"/>
  <c r="N104" i="80"/>
  <c r="K104" i="80"/>
  <c r="J104" i="80"/>
  <c r="I104" i="80"/>
  <c r="F104" i="80"/>
  <c r="M104" i="80" s="1"/>
  <c r="N103" i="80"/>
  <c r="K103" i="80"/>
  <c r="J103" i="80"/>
  <c r="I103" i="80"/>
  <c r="F103" i="80"/>
  <c r="M103" i="80" s="1"/>
  <c r="N102" i="80"/>
  <c r="K102" i="80"/>
  <c r="J102" i="80"/>
  <c r="I102" i="80"/>
  <c r="F102" i="80"/>
  <c r="M102" i="80" s="1"/>
  <c r="N101" i="80"/>
  <c r="K101" i="80"/>
  <c r="J101" i="80"/>
  <c r="I101" i="80"/>
  <c r="F101" i="80"/>
  <c r="M101" i="80" s="1"/>
  <c r="K100" i="80"/>
  <c r="J100" i="80"/>
  <c r="I100" i="80"/>
  <c r="F100" i="80"/>
  <c r="M100" i="80" s="1"/>
  <c r="N99" i="80"/>
  <c r="K99" i="80"/>
  <c r="J99" i="80"/>
  <c r="I99" i="80"/>
  <c r="F99" i="80"/>
  <c r="M99" i="80" s="1"/>
  <c r="N98" i="80"/>
  <c r="K98" i="80"/>
  <c r="J98" i="80"/>
  <c r="I98" i="80"/>
  <c r="F98" i="80"/>
  <c r="M98" i="80" s="1"/>
  <c r="N97" i="80"/>
  <c r="K97" i="80"/>
  <c r="J97" i="80"/>
  <c r="I97" i="80"/>
  <c r="F97" i="80"/>
  <c r="M97" i="80" s="1"/>
  <c r="N96" i="80"/>
  <c r="K96" i="80"/>
  <c r="J96" i="80"/>
  <c r="I96" i="80"/>
  <c r="F96" i="80"/>
  <c r="M96" i="80" s="1"/>
  <c r="N95" i="80"/>
  <c r="K95" i="80"/>
  <c r="J95" i="80"/>
  <c r="I95" i="80"/>
  <c r="F95" i="80"/>
  <c r="M95" i="80" s="1"/>
  <c r="N94" i="80"/>
  <c r="K94" i="80"/>
  <c r="J94" i="80"/>
  <c r="I94" i="80"/>
  <c r="F94" i="80"/>
  <c r="M94" i="80" s="1"/>
  <c r="N93" i="80"/>
  <c r="K93" i="80"/>
  <c r="J93" i="80"/>
  <c r="I93" i="80"/>
  <c r="F93" i="80"/>
  <c r="M93" i="80" s="1"/>
  <c r="N92" i="80"/>
  <c r="K92" i="80"/>
  <c r="J92" i="80"/>
  <c r="I92" i="80"/>
  <c r="F92" i="80"/>
  <c r="M92" i="80" s="1"/>
  <c r="N91" i="80"/>
  <c r="K91" i="80"/>
  <c r="J91" i="80"/>
  <c r="I91" i="80"/>
  <c r="F91" i="80"/>
  <c r="M91" i="80" s="1"/>
  <c r="N90" i="80"/>
  <c r="K90" i="80"/>
  <c r="J90" i="80"/>
  <c r="I90" i="80"/>
  <c r="F90" i="80"/>
  <c r="M90" i="80" s="1"/>
  <c r="N89" i="80"/>
  <c r="K89" i="80"/>
  <c r="J89" i="80"/>
  <c r="I89" i="80"/>
  <c r="F89" i="80"/>
  <c r="M89" i="80" s="1"/>
  <c r="N88" i="80"/>
  <c r="K88" i="80"/>
  <c r="J88" i="80"/>
  <c r="I88" i="80"/>
  <c r="F88" i="80"/>
  <c r="M88" i="80" s="1"/>
  <c r="N87" i="80"/>
  <c r="K87" i="80"/>
  <c r="J87" i="80"/>
  <c r="I87" i="80"/>
  <c r="F87" i="80"/>
  <c r="M87" i="80" s="1"/>
  <c r="N86" i="80"/>
  <c r="K86" i="80"/>
  <c r="J86" i="80"/>
  <c r="I86" i="80"/>
  <c r="F86" i="80"/>
  <c r="M86" i="80" s="1"/>
  <c r="N85" i="80"/>
  <c r="K85" i="80"/>
  <c r="J85" i="80"/>
  <c r="I85" i="80"/>
  <c r="F85" i="80"/>
  <c r="M85" i="80" s="1"/>
  <c r="N84" i="80"/>
  <c r="K84" i="80"/>
  <c r="J84" i="80"/>
  <c r="I84" i="80"/>
  <c r="F84" i="80"/>
  <c r="M84" i="80" s="1"/>
  <c r="N83" i="80"/>
  <c r="K83" i="80"/>
  <c r="J83" i="80"/>
  <c r="I83" i="80"/>
  <c r="F83" i="80"/>
  <c r="M83" i="80" s="1"/>
  <c r="N82" i="80"/>
  <c r="K82" i="80"/>
  <c r="J82" i="80"/>
  <c r="I82" i="80"/>
  <c r="F82" i="80"/>
  <c r="M82" i="80" s="1"/>
  <c r="N81" i="80"/>
  <c r="K81" i="80"/>
  <c r="J81" i="80"/>
  <c r="I81" i="80"/>
  <c r="F81" i="80"/>
  <c r="M81" i="80" s="1"/>
  <c r="N80" i="80"/>
  <c r="K80" i="80"/>
  <c r="J80" i="80"/>
  <c r="I80" i="80"/>
  <c r="F80" i="80"/>
  <c r="M80" i="80" s="1"/>
  <c r="N79" i="80"/>
  <c r="K79" i="80"/>
  <c r="J79" i="80"/>
  <c r="I79" i="80"/>
  <c r="F79" i="80"/>
  <c r="M79" i="80" s="1"/>
  <c r="N78" i="80"/>
  <c r="K78" i="80"/>
  <c r="J78" i="80"/>
  <c r="I78" i="80"/>
  <c r="F78" i="80"/>
  <c r="M78" i="80" s="1"/>
  <c r="N77" i="80"/>
  <c r="K77" i="80"/>
  <c r="J77" i="80"/>
  <c r="I77" i="80"/>
  <c r="F77" i="80"/>
  <c r="M77" i="80" s="1"/>
  <c r="N76" i="80"/>
  <c r="K76" i="80"/>
  <c r="J76" i="80"/>
  <c r="I76" i="80"/>
  <c r="F76" i="80"/>
  <c r="M76" i="80" s="1"/>
  <c r="N75" i="80"/>
  <c r="K75" i="80"/>
  <c r="J75" i="80"/>
  <c r="I75" i="80"/>
  <c r="F75" i="80"/>
  <c r="M75" i="80" s="1"/>
  <c r="N74" i="80"/>
  <c r="K74" i="80"/>
  <c r="J74" i="80"/>
  <c r="I74" i="80"/>
  <c r="F74" i="80"/>
  <c r="M74" i="80" s="1"/>
  <c r="N73" i="80"/>
  <c r="K73" i="80"/>
  <c r="J73" i="80"/>
  <c r="I73" i="80"/>
  <c r="F73" i="80"/>
  <c r="M73" i="80" s="1"/>
  <c r="N72" i="80"/>
  <c r="K72" i="80"/>
  <c r="J72" i="80"/>
  <c r="I72" i="80"/>
  <c r="F72" i="80"/>
  <c r="M72" i="80" s="1"/>
  <c r="N71" i="80"/>
  <c r="K71" i="80"/>
  <c r="J71" i="80"/>
  <c r="I71" i="80"/>
  <c r="F71" i="80"/>
  <c r="M71" i="80" s="1"/>
  <c r="N70" i="80"/>
  <c r="K70" i="80"/>
  <c r="J70" i="80"/>
  <c r="I70" i="80"/>
  <c r="F70" i="80"/>
  <c r="M70" i="80" s="1"/>
  <c r="N69" i="80"/>
  <c r="K69" i="80"/>
  <c r="J69" i="80"/>
  <c r="I69" i="80"/>
  <c r="F69" i="80"/>
  <c r="M69" i="80" s="1"/>
  <c r="N68" i="80"/>
  <c r="K68" i="80"/>
  <c r="J68" i="80"/>
  <c r="I68" i="80"/>
  <c r="F68" i="80"/>
  <c r="M68" i="80" s="1"/>
  <c r="N67" i="80"/>
  <c r="K67" i="80"/>
  <c r="J67" i="80"/>
  <c r="I67" i="80"/>
  <c r="F67" i="80"/>
  <c r="M67" i="80" s="1"/>
  <c r="N66" i="80"/>
  <c r="K66" i="80"/>
  <c r="J66" i="80"/>
  <c r="I66" i="80"/>
  <c r="F66" i="80"/>
  <c r="M66" i="80" s="1"/>
  <c r="N65" i="80"/>
  <c r="K65" i="80"/>
  <c r="J65" i="80"/>
  <c r="I65" i="80"/>
  <c r="F65" i="80"/>
  <c r="M65" i="80" s="1"/>
  <c r="N64" i="80"/>
  <c r="K64" i="80"/>
  <c r="J64" i="80"/>
  <c r="I64" i="80"/>
  <c r="F64" i="80"/>
  <c r="M64" i="80" s="1"/>
  <c r="N63" i="80"/>
  <c r="K63" i="80"/>
  <c r="J63" i="80"/>
  <c r="I63" i="80"/>
  <c r="F63" i="80"/>
  <c r="M63" i="80" s="1"/>
  <c r="N62" i="80"/>
  <c r="K62" i="80"/>
  <c r="J62" i="80"/>
  <c r="I62" i="80"/>
  <c r="F62" i="80"/>
  <c r="M62" i="80" s="1"/>
  <c r="N61" i="80"/>
  <c r="K61" i="80"/>
  <c r="J61" i="80"/>
  <c r="I61" i="80"/>
  <c r="F61" i="80"/>
  <c r="M61" i="80" s="1"/>
  <c r="N60" i="80"/>
  <c r="K60" i="80"/>
  <c r="J60" i="80"/>
  <c r="I60" i="80"/>
  <c r="F60" i="80"/>
  <c r="M60" i="80" s="1"/>
  <c r="N59" i="80"/>
  <c r="K59" i="80"/>
  <c r="J59" i="80"/>
  <c r="I59" i="80"/>
  <c r="F59" i="80"/>
  <c r="M59" i="80" s="1"/>
  <c r="N58" i="80"/>
  <c r="K58" i="80"/>
  <c r="J58" i="80"/>
  <c r="I58" i="80"/>
  <c r="F58" i="80"/>
  <c r="M58" i="80" s="1"/>
  <c r="N57" i="80"/>
  <c r="K57" i="80"/>
  <c r="J57" i="80"/>
  <c r="I57" i="80"/>
  <c r="F57" i="80"/>
  <c r="M57" i="80" s="1"/>
  <c r="N56" i="80"/>
  <c r="K56" i="80"/>
  <c r="J56" i="80"/>
  <c r="I56" i="80"/>
  <c r="F56" i="80"/>
  <c r="M56" i="80" s="1"/>
  <c r="N55" i="80"/>
  <c r="K55" i="80"/>
  <c r="J55" i="80"/>
  <c r="I55" i="80"/>
  <c r="F55" i="80"/>
  <c r="M55" i="80" s="1"/>
  <c r="N54" i="80"/>
  <c r="K54" i="80"/>
  <c r="J54" i="80"/>
  <c r="I54" i="80"/>
  <c r="F54" i="80"/>
  <c r="M54" i="80" s="1"/>
  <c r="N53" i="80"/>
  <c r="K53" i="80"/>
  <c r="J53" i="80"/>
  <c r="I53" i="80"/>
  <c r="F53" i="80"/>
  <c r="M53" i="80" s="1"/>
  <c r="N52" i="80"/>
  <c r="K52" i="80"/>
  <c r="J52" i="80"/>
  <c r="I52" i="80"/>
  <c r="F52" i="80"/>
  <c r="M52" i="80" s="1"/>
  <c r="N51" i="80"/>
  <c r="K51" i="80"/>
  <c r="J51" i="80"/>
  <c r="I51" i="80"/>
  <c r="F51" i="80"/>
  <c r="M51" i="80" s="1"/>
  <c r="N50" i="80"/>
  <c r="K50" i="80"/>
  <c r="J50" i="80"/>
  <c r="I50" i="80"/>
  <c r="F50" i="80"/>
  <c r="M50" i="80" s="1"/>
  <c r="N49" i="80"/>
  <c r="K49" i="80"/>
  <c r="J49" i="80"/>
  <c r="I49" i="80"/>
  <c r="F49" i="80"/>
  <c r="M49" i="80" s="1"/>
  <c r="N48" i="80"/>
  <c r="K48" i="80"/>
  <c r="J48" i="80"/>
  <c r="I48" i="80"/>
  <c r="F48" i="80"/>
  <c r="M48" i="80" s="1"/>
  <c r="N47" i="80"/>
  <c r="K47" i="80"/>
  <c r="J47" i="80"/>
  <c r="I47" i="80"/>
  <c r="F47" i="80"/>
  <c r="M47" i="80" s="1"/>
  <c r="N46" i="80"/>
  <c r="K46" i="80"/>
  <c r="J46" i="80"/>
  <c r="I46" i="80"/>
  <c r="F46" i="80"/>
  <c r="M46" i="80" s="1"/>
  <c r="N45" i="80"/>
  <c r="K45" i="80"/>
  <c r="J45" i="80"/>
  <c r="I45" i="80"/>
  <c r="F45" i="80"/>
  <c r="M45" i="80" s="1"/>
  <c r="N44" i="80"/>
  <c r="K44" i="80"/>
  <c r="J44" i="80"/>
  <c r="I44" i="80"/>
  <c r="F44" i="80"/>
  <c r="M44" i="80" s="1"/>
  <c r="N43" i="80"/>
  <c r="K43" i="80"/>
  <c r="J43" i="80"/>
  <c r="I43" i="80"/>
  <c r="F43" i="80"/>
  <c r="M43" i="80" s="1"/>
  <c r="N42" i="80"/>
  <c r="K42" i="80"/>
  <c r="J42" i="80"/>
  <c r="I42" i="80"/>
  <c r="F42" i="80"/>
  <c r="M42" i="80" s="1"/>
  <c r="N41" i="80"/>
  <c r="K41" i="80"/>
  <c r="J41" i="80"/>
  <c r="I41" i="80"/>
  <c r="F41" i="80"/>
  <c r="M41" i="80" s="1"/>
  <c r="N40" i="80"/>
  <c r="K40" i="80"/>
  <c r="J40" i="80"/>
  <c r="I40" i="80"/>
  <c r="F40" i="80"/>
  <c r="M40" i="80" s="1"/>
  <c r="N39" i="80"/>
  <c r="K39" i="80"/>
  <c r="J39" i="80"/>
  <c r="I39" i="80"/>
  <c r="F39" i="80"/>
  <c r="M39" i="80" s="1"/>
  <c r="N38" i="80"/>
  <c r="K38" i="80"/>
  <c r="J38" i="80"/>
  <c r="I38" i="80"/>
  <c r="F38" i="80"/>
  <c r="M38" i="80" s="1"/>
  <c r="N37" i="80"/>
  <c r="K37" i="80"/>
  <c r="J37" i="80"/>
  <c r="I37" i="80"/>
  <c r="F37" i="80"/>
  <c r="M37" i="80" s="1"/>
  <c r="N36" i="80"/>
  <c r="K36" i="80"/>
  <c r="J36" i="80"/>
  <c r="I36" i="80"/>
  <c r="F36" i="80"/>
  <c r="M36" i="80" s="1"/>
  <c r="N35" i="80"/>
  <c r="K35" i="80"/>
  <c r="J35" i="80"/>
  <c r="I35" i="80"/>
  <c r="F35" i="80"/>
  <c r="M35" i="80" s="1"/>
  <c r="N34" i="80"/>
  <c r="K34" i="80"/>
  <c r="J34" i="80"/>
  <c r="I34" i="80"/>
  <c r="F34" i="80"/>
  <c r="M34" i="80" s="1"/>
  <c r="N33" i="80"/>
  <c r="K33" i="80"/>
  <c r="J33" i="80"/>
  <c r="I33" i="80"/>
  <c r="F33" i="80"/>
  <c r="M33" i="80" s="1"/>
  <c r="N32" i="80"/>
  <c r="K32" i="80"/>
  <c r="J32" i="80"/>
  <c r="I32" i="80"/>
  <c r="F32" i="80"/>
  <c r="M32" i="80" s="1"/>
  <c r="N31" i="80"/>
  <c r="K31" i="80"/>
  <c r="J31" i="80"/>
  <c r="I31" i="80"/>
  <c r="F31" i="80"/>
  <c r="M31" i="80" s="1"/>
  <c r="N30" i="80"/>
  <c r="K30" i="80"/>
  <c r="J30" i="80"/>
  <c r="I30" i="80"/>
  <c r="F30" i="80"/>
  <c r="M30" i="80" s="1"/>
  <c r="N29" i="80"/>
  <c r="K29" i="80"/>
  <c r="J29" i="80"/>
  <c r="I29" i="80"/>
  <c r="F29" i="80"/>
  <c r="M29" i="80" s="1"/>
  <c r="N28" i="80"/>
  <c r="K28" i="80"/>
  <c r="J28" i="80"/>
  <c r="I28" i="80"/>
  <c r="F28" i="80"/>
  <c r="M28" i="80" s="1"/>
  <c r="N27" i="80"/>
  <c r="K27" i="80"/>
  <c r="J27" i="80"/>
  <c r="I27" i="80"/>
  <c r="F27" i="80"/>
  <c r="M27" i="80" s="1"/>
  <c r="N26" i="80"/>
  <c r="K26" i="80"/>
  <c r="J26" i="80"/>
  <c r="I26" i="80"/>
  <c r="F26" i="80"/>
  <c r="M26" i="80" s="1"/>
  <c r="N25" i="80"/>
  <c r="K25" i="80"/>
  <c r="J25" i="80"/>
  <c r="I25" i="80"/>
  <c r="F25" i="80"/>
  <c r="M25" i="80" s="1"/>
  <c r="N24" i="80"/>
  <c r="K24" i="80"/>
  <c r="J24" i="80"/>
  <c r="I24" i="80"/>
  <c r="F24" i="80"/>
  <c r="M24" i="80" s="1"/>
  <c r="N23" i="80"/>
  <c r="K23" i="80"/>
  <c r="J23" i="80"/>
  <c r="I23" i="80"/>
  <c r="F23" i="80"/>
  <c r="M23" i="80" s="1"/>
  <c r="N22" i="80"/>
  <c r="K22" i="80"/>
  <c r="J22" i="80"/>
  <c r="I22" i="80"/>
  <c r="F22" i="80"/>
  <c r="M22" i="80" s="1"/>
  <c r="N21" i="80"/>
  <c r="K21" i="80"/>
  <c r="J21" i="80"/>
  <c r="I21" i="80"/>
  <c r="F21" i="80"/>
  <c r="M21" i="80" s="1"/>
  <c r="N20" i="80"/>
  <c r="K20" i="80"/>
  <c r="J20" i="80"/>
  <c r="I20" i="80"/>
  <c r="F20" i="80"/>
  <c r="M20" i="80" s="1"/>
  <c r="N19" i="80"/>
  <c r="K19" i="80"/>
  <c r="J19" i="80"/>
  <c r="I19" i="80"/>
  <c r="F19" i="80"/>
  <c r="M19" i="80" s="1"/>
  <c r="N18" i="80"/>
  <c r="K18" i="80"/>
  <c r="J18" i="80"/>
  <c r="I18" i="80"/>
  <c r="F18" i="80"/>
  <c r="M18" i="80" s="1"/>
  <c r="N17" i="80"/>
  <c r="K17" i="80"/>
  <c r="J17" i="80"/>
  <c r="I17" i="80"/>
  <c r="F17" i="80"/>
  <c r="M17" i="80" s="1"/>
  <c r="N16" i="80"/>
  <c r="K16" i="80"/>
  <c r="J16" i="80"/>
  <c r="I16" i="80"/>
  <c r="F16" i="80"/>
  <c r="M16" i="80" s="1"/>
  <c r="N15" i="80"/>
  <c r="K15" i="80"/>
  <c r="J15" i="80"/>
  <c r="I15" i="80"/>
  <c r="F15" i="80"/>
  <c r="M15" i="80" s="1"/>
  <c r="N14" i="80"/>
  <c r="K14" i="80"/>
  <c r="J14" i="80"/>
  <c r="I14" i="80"/>
  <c r="F14" i="80"/>
  <c r="M14" i="80" s="1"/>
  <c r="N13" i="80"/>
  <c r="K13" i="80"/>
  <c r="J13" i="80"/>
  <c r="I13" i="80"/>
  <c r="F13" i="80"/>
  <c r="M13" i="80" s="1"/>
  <c r="N12" i="80"/>
  <c r="K12" i="80"/>
  <c r="J12" i="80"/>
  <c r="I12" i="80"/>
  <c r="F12" i="80"/>
  <c r="M12" i="80" s="1"/>
  <c r="N11" i="80"/>
  <c r="K11" i="80"/>
  <c r="J11" i="80"/>
  <c r="I11" i="80"/>
  <c r="F11" i="80"/>
  <c r="M11" i="80" s="1"/>
  <c r="N10" i="80"/>
  <c r="K10" i="80"/>
  <c r="J10" i="80"/>
  <c r="I10" i="80"/>
  <c r="F10" i="80"/>
  <c r="M10" i="80" s="1"/>
  <c r="N9" i="80"/>
  <c r="K9" i="80"/>
  <c r="J9" i="80"/>
  <c r="I9" i="80"/>
  <c r="F9" i="80"/>
  <c r="M9" i="80" s="1"/>
  <c r="N8" i="80"/>
  <c r="K8" i="80"/>
  <c r="J8" i="80"/>
  <c r="I8" i="80"/>
  <c r="F8" i="80"/>
  <c r="M8" i="80" s="1"/>
  <c r="N7" i="80"/>
  <c r="K7" i="80"/>
  <c r="J7" i="80"/>
  <c r="I7" i="80"/>
  <c r="F7" i="80"/>
  <c r="M7" i="80" s="1"/>
  <c r="N6" i="80"/>
  <c r="K6" i="80"/>
  <c r="J6" i="80"/>
  <c r="I6" i="80"/>
  <c r="F6" i="80"/>
  <c r="M6" i="80" s="1"/>
  <c r="AA341" i="80" l="1"/>
  <c r="AG316" i="80" s="1"/>
  <c r="AC312" i="80"/>
  <c r="AH309" i="80" s="1"/>
  <c r="AA307" i="80"/>
  <c r="AG308" i="80" s="1"/>
  <c r="AA332" i="80"/>
  <c r="AG312" i="80" s="1"/>
  <c r="AA334" i="80"/>
  <c r="AG313" i="80" s="1"/>
  <c r="AA336" i="80"/>
  <c r="AG314" i="80" s="1"/>
  <c r="AA338" i="80"/>
  <c r="AG315" i="80" s="1"/>
  <c r="AA351" i="80"/>
  <c r="AG321" i="80" s="1"/>
  <c r="AA312" i="80"/>
  <c r="AG309" i="80" s="1"/>
  <c r="AA322" i="80"/>
  <c r="AG311" i="80" s="1"/>
  <c r="AC332" i="80"/>
  <c r="AH312" i="80" s="1"/>
  <c r="AC334" i="80"/>
  <c r="AH313" i="80" s="1"/>
  <c r="AC336" i="80"/>
  <c r="AH314" i="80" s="1"/>
  <c r="AC338" i="80"/>
  <c r="AH315" i="80" s="1"/>
  <c r="AA348" i="80"/>
  <c r="AG317" i="80" s="1"/>
  <c r="AA350" i="80"/>
  <c r="AG318" i="80" s="1"/>
  <c r="AC351" i="80"/>
  <c r="AH321" i="80" s="1"/>
  <c r="AA355" i="80"/>
  <c r="AG319" i="80" s="1"/>
  <c r="AA317" i="80"/>
  <c r="AG310" i="80" s="1"/>
  <c r="AC322" i="80"/>
  <c r="AH311" i="80" s="1"/>
  <c r="AC341" i="80"/>
  <c r="AH316" i="80" s="1"/>
  <c r="AC348" i="80"/>
  <c r="AH317" i="80" s="1"/>
  <c r="AC350" i="80"/>
  <c r="AH318" i="80" s="1"/>
  <c r="AC355" i="80"/>
  <c r="AH319" i="80" s="1"/>
  <c r="AC307" i="80"/>
  <c r="AH308" i="80" s="1"/>
  <c r="N183" i="79"/>
  <c r="M183" i="79"/>
  <c r="N182" i="79"/>
  <c r="M182" i="79"/>
  <c r="N181" i="79"/>
  <c r="M181" i="79"/>
  <c r="N180" i="79"/>
  <c r="M180" i="79"/>
  <c r="N179" i="79"/>
  <c r="M179" i="79"/>
  <c r="N178" i="79"/>
  <c r="M178" i="79"/>
  <c r="K183" i="79"/>
  <c r="K182" i="79"/>
  <c r="K181" i="79"/>
  <c r="K180" i="79"/>
  <c r="K179" i="79"/>
  <c r="K178" i="79"/>
  <c r="I183" i="79"/>
  <c r="I182" i="79"/>
  <c r="I181" i="79"/>
  <c r="I180" i="79"/>
  <c r="I179" i="79"/>
  <c r="I178" i="79"/>
  <c r="F183" i="79"/>
  <c r="F182" i="79"/>
  <c r="F181" i="79"/>
  <c r="F180" i="79"/>
  <c r="F179" i="79"/>
  <c r="F178" i="79"/>
  <c r="N177" i="79" l="1"/>
  <c r="K177" i="79"/>
  <c r="J177" i="79"/>
  <c r="I177" i="79"/>
  <c r="F177" i="79"/>
  <c r="M177" i="79" s="1"/>
  <c r="N176" i="79"/>
  <c r="K176" i="79"/>
  <c r="J176" i="79"/>
  <c r="I176" i="79"/>
  <c r="F176" i="79"/>
  <c r="M176" i="79" s="1"/>
  <c r="N175" i="79"/>
  <c r="K175" i="79"/>
  <c r="J175" i="79"/>
  <c r="I175" i="79"/>
  <c r="F175" i="79"/>
  <c r="M175" i="79" s="1"/>
  <c r="N174" i="79"/>
  <c r="K174" i="79"/>
  <c r="J174" i="79"/>
  <c r="I174" i="79"/>
  <c r="F174" i="79"/>
  <c r="M174" i="79" s="1"/>
  <c r="N173" i="79"/>
  <c r="K173" i="79"/>
  <c r="J173" i="79"/>
  <c r="I173" i="79"/>
  <c r="F173" i="79"/>
  <c r="M173" i="79" s="1"/>
  <c r="N172" i="79"/>
  <c r="K172" i="79"/>
  <c r="J172" i="79"/>
  <c r="I172" i="79"/>
  <c r="F172" i="79"/>
  <c r="M172" i="79" s="1"/>
  <c r="N171" i="79"/>
  <c r="K171" i="79"/>
  <c r="J171" i="79"/>
  <c r="I171" i="79"/>
  <c r="F171" i="79"/>
  <c r="M171" i="79" s="1"/>
  <c r="N170" i="79"/>
  <c r="K170" i="79"/>
  <c r="J170" i="79"/>
  <c r="I170" i="79"/>
  <c r="F170" i="79"/>
  <c r="M170" i="79" s="1"/>
  <c r="N169" i="79"/>
  <c r="K169" i="79"/>
  <c r="J169" i="79"/>
  <c r="I169" i="79"/>
  <c r="F169" i="79"/>
  <c r="M169" i="79" s="1"/>
  <c r="N168" i="79"/>
  <c r="K168" i="79"/>
  <c r="J168" i="79"/>
  <c r="I168" i="79"/>
  <c r="F168" i="79"/>
  <c r="M168" i="79" s="1"/>
  <c r="N167" i="79"/>
  <c r="K167" i="79"/>
  <c r="J167" i="79"/>
  <c r="I167" i="79"/>
  <c r="F167" i="79"/>
  <c r="M167" i="79" s="1"/>
  <c r="N166" i="79"/>
  <c r="M166" i="79"/>
  <c r="K166" i="79"/>
  <c r="J166" i="79"/>
  <c r="I166" i="79"/>
  <c r="F166" i="79"/>
  <c r="N165" i="79"/>
  <c r="K165" i="79"/>
  <c r="J165" i="79"/>
  <c r="I165" i="79"/>
  <c r="F165" i="79"/>
  <c r="M165" i="79" s="1"/>
  <c r="N164" i="79"/>
  <c r="K164" i="79"/>
  <c r="J164" i="79"/>
  <c r="I164" i="79"/>
  <c r="F164" i="79"/>
  <c r="M164" i="79" s="1"/>
  <c r="N163" i="79"/>
  <c r="K163" i="79"/>
  <c r="J163" i="79"/>
  <c r="I163" i="79"/>
  <c r="F163" i="79"/>
  <c r="M163" i="79" s="1"/>
  <c r="N162" i="79"/>
  <c r="K162" i="79"/>
  <c r="J162" i="79"/>
  <c r="I162" i="79"/>
  <c r="F162" i="79"/>
  <c r="M162" i="79" s="1"/>
  <c r="N161" i="79"/>
  <c r="K161" i="79"/>
  <c r="J161" i="79"/>
  <c r="I161" i="79"/>
  <c r="F161" i="79"/>
  <c r="M161" i="79" s="1"/>
  <c r="N160" i="79"/>
  <c r="K160" i="79"/>
  <c r="J160" i="79"/>
  <c r="I160" i="79"/>
  <c r="F160" i="79"/>
  <c r="M160" i="79" s="1"/>
  <c r="N159" i="79"/>
  <c r="K159" i="79"/>
  <c r="J159" i="79"/>
  <c r="I159" i="79"/>
  <c r="F159" i="79"/>
  <c r="M159" i="79" s="1"/>
  <c r="N158" i="79"/>
  <c r="K158" i="79"/>
  <c r="J158" i="79"/>
  <c r="I158" i="79"/>
  <c r="F158" i="79"/>
  <c r="M158" i="79" s="1"/>
  <c r="N157" i="79"/>
  <c r="K157" i="79"/>
  <c r="J157" i="79"/>
  <c r="I157" i="79"/>
  <c r="F157" i="79"/>
  <c r="M157" i="79" s="1"/>
  <c r="N156" i="79"/>
  <c r="K156" i="79"/>
  <c r="J156" i="79"/>
  <c r="I156" i="79"/>
  <c r="F156" i="79"/>
  <c r="M156" i="79" s="1"/>
  <c r="N155" i="79"/>
  <c r="K155" i="79"/>
  <c r="J155" i="79"/>
  <c r="I155" i="79"/>
  <c r="F155" i="79"/>
  <c r="M155" i="79" s="1"/>
  <c r="N154" i="79"/>
  <c r="K154" i="79"/>
  <c r="J154" i="79"/>
  <c r="I154" i="79"/>
  <c r="F154" i="79"/>
  <c r="M154" i="79" s="1"/>
  <c r="N153" i="79"/>
  <c r="K153" i="79"/>
  <c r="J153" i="79"/>
  <c r="I153" i="79"/>
  <c r="F153" i="79"/>
  <c r="M153" i="79" s="1"/>
  <c r="N152" i="79"/>
  <c r="K152" i="79"/>
  <c r="J152" i="79"/>
  <c r="I152" i="79"/>
  <c r="F152" i="79"/>
  <c r="M152" i="79" s="1"/>
  <c r="N151" i="79"/>
  <c r="K151" i="79"/>
  <c r="J151" i="79"/>
  <c r="I151" i="79"/>
  <c r="F151" i="79"/>
  <c r="M151" i="79" s="1"/>
  <c r="N150" i="79"/>
  <c r="K150" i="79"/>
  <c r="J150" i="79"/>
  <c r="I150" i="79"/>
  <c r="F150" i="79"/>
  <c r="M150" i="79" s="1"/>
  <c r="N149" i="79"/>
  <c r="K149" i="79"/>
  <c r="J149" i="79"/>
  <c r="I149" i="79"/>
  <c r="F149" i="79"/>
  <c r="M149" i="79" s="1"/>
  <c r="N148" i="79"/>
  <c r="K148" i="79"/>
  <c r="J148" i="79"/>
  <c r="I148" i="79"/>
  <c r="F148" i="79"/>
  <c r="M148" i="79" s="1"/>
  <c r="N147" i="79"/>
  <c r="K147" i="79"/>
  <c r="J147" i="79"/>
  <c r="I147" i="79"/>
  <c r="F147" i="79"/>
  <c r="M147" i="79" s="1"/>
  <c r="N146" i="79"/>
  <c r="K146" i="79"/>
  <c r="J146" i="79"/>
  <c r="I146" i="79"/>
  <c r="F146" i="79"/>
  <c r="M146" i="79" s="1"/>
  <c r="N145" i="79"/>
  <c r="K145" i="79"/>
  <c r="J145" i="79"/>
  <c r="I145" i="79"/>
  <c r="F145" i="79"/>
  <c r="M145" i="79" s="1"/>
  <c r="N144" i="79"/>
  <c r="K144" i="79"/>
  <c r="J144" i="79"/>
  <c r="I144" i="79"/>
  <c r="F144" i="79"/>
  <c r="M144" i="79" s="1"/>
  <c r="N143" i="79"/>
  <c r="K143" i="79"/>
  <c r="J143" i="79"/>
  <c r="I143" i="79"/>
  <c r="F143" i="79"/>
  <c r="M143" i="79" s="1"/>
  <c r="N142" i="79"/>
  <c r="K142" i="79"/>
  <c r="J142" i="79"/>
  <c r="I142" i="79"/>
  <c r="F142" i="79"/>
  <c r="M142" i="79" s="1"/>
  <c r="N141" i="79"/>
  <c r="K141" i="79"/>
  <c r="J141" i="79"/>
  <c r="I141" i="79"/>
  <c r="F141" i="79"/>
  <c r="M141" i="79" s="1"/>
  <c r="N140" i="79"/>
  <c r="M140" i="79"/>
  <c r="K140" i="79"/>
  <c r="J140" i="79"/>
  <c r="I140" i="79"/>
  <c r="F140" i="79"/>
  <c r="N139" i="79"/>
  <c r="K139" i="79"/>
  <c r="J139" i="79"/>
  <c r="I139" i="79"/>
  <c r="F139" i="79"/>
  <c r="M139" i="79" s="1"/>
  <c r="N138" i="79"/>
  <c r="K138" i="79"/>
  <c r="J138" i="79"/>
  <c r="I138" i="79"/>
  <c r="F138" i="79"/>
  <c r="M138" i="79" s="1"/>
  <c r="N137" i="79"/>
  <c r="K137" i="79"/>
  <c r="J137" i="79"/>
  <c r="I137" i="79"/>
  <c r="F137" i="79"/>
  <c r="M137" i="79" s="1"/>
  <c r="N136" i="79"/>
  <c r="K136" i="79"/>
  <c r="J136" i="79"/>
  <c r="I136" i="79"/>
  <c r="F136" i="79"/>
  <c r="M136" i="79" s="1"/>
  <c r="N135" i="79"/>
  <c r="K135" i="79"/>
  <c r="J135" i="79"/>
  <c r="I135" i="79"/>
  <c r="F135" i="79"/>
  <c r="M135" i="79" s="1"/>
  <c r="N134" i="79"/>
  <c r="K134" i="79"/>
  <c r="J134" i="79"/>
  <c r="I134" i="79"/>
  <c r="F134" i="79"/>
  <c r="M134" i="79" s="1"/>
  <c r="N133" i="79"/>
  <c r="K133" i="79"/>
  <c r="J133" i="79"/>
  <c r="I133" i="79"/>
  <c r="F133" i="79"/>
  <c r="M133" i="79" s="1"/>
  <c r="N132" i="79"/>
  <c r="K132" i="79"/>
  <c r="J132" i="79"/>
  <c r="I132" i="79"/>
  <c r="F132" i="79"/>
  <c r="M132" i="79" s="1"/>
  <c r="N131" i="79"/>
  <c r="K131" i="79"/>
  <c r="J131" i="79"/>
  <c r="I131" i="79"/>
  <c r="F131" i="79"/>
  <c r="M131" i="79" s="1"/>
  <c r="N130" i="79"/>
  <c r="K130" i="79"/>
  <c r="J130" i="79"/>
  <c r="I130" i="79"/>
  <c r="F130" i="79"/>
  <c r="M130" i="79" s="1"/>
  <c r="N129" i="79"/>
  <c r="K129" i="79"/>
  <c r="J129" i="79"/>
  <c r="I129" i="79"/>
  <c r="F129" i="79"/>
  <c r="M129" i="79" s="1"/>
  <c r="N128" i="79"/>
  <c r="K128" i="79"/>
  <c r="J128" i="79"/>
  <c r="I128" i="79"/>
  <c r="F128" i="79"/>
  <c r="M128" i="79" s="1"/>
  <c r="N127" i="79"/>
  <c r="K127" i="79"/>
  <c r="J127" i="79"/>
  <c r="I127" i="79"/>
  <c r="F127" i="79"/>
  <c r="M127" i="79" s="1"/>
  <c r="N126" i="79"/>
  <c r="K126" i="79"/>
  <c r="J126" i="79"/>
  <c r="I126" i="79"/>
  <c r="F126" i="79"/>
  <c r="M126" i="79" s="1"/>
  <c r="N125" i="79"/>
  <c r="K125" i="79"/>
  <c r="J125" i="79"/>
  <c r="I125" i="79"/>
  <c r="F125" i="79"/>
  <c r="M125" i="79" s="1"/>
  <c r="N124" i="79"/>
  <c r="K124" i="79"/>
  <c r="J124" i="79"/>
  <c r="I124" i="79"/>
  <c r="F124" i="79"/>
  <c r="M124" i="79" s="1"/>
  <c r="N123" i="79"/>
  <c r="K123" i="79"/>
  <c r="J123" i="79"/>
  <c r="I123" i="79"/>
  <c r="F123" i="79"/>
  <c r="M123" i="79" s="1"/>
  <c r="N122" i="79"/>
  <c r="K122" i="79"/>
  <c r="J122" i="79"/>
  <c r="I122" i="79"/>
  <c r="F122" i="79"/>
  <c r="M122" i="79" s="1"/>
  <c r="N121" i="79"/>
  <c r="K121" i="79"/>
  <c r="J121" i="79"/>
  <c r="I121" i="79"/>
  <c r="F121" i="79"/>
  <c r="M121" i="79" s="1"/>
  <c r="N120" i="79"/>
  <c r="K120" i="79"/>
  <c r="J120" i="79"/>
  <c r="I120" i="79"/>
  <c r="F120" i="79"/>
  <c r="M120" i="79" s="1"/>
  <c r="N119" i="79"/>
  <c r="K119" i="79"/>
  <c r="J119" i="79"/>
  <c r="I119" i="79"/>
  <c r="F119" i="79"/>
  <c r="M119" i="79" s="1"/>
  <c r="N118" i="79"/>
  <c r="K118" i="79"/>
  <c r="J118" i="79"/>
  <c r="I118" i="79"/>
  <c r="F118" i="79"/>
  <c r="M118" i="79" s="1"/>
  <c r="N117" i="79"/>
  <c r="K117" i="79"/>
  <c r="J117" i="79"/>
  <c r="I117" i="79"/>
  <c r="F117" i="79"/>
  <c r="M117" i="79" s="1"/>
  <c r="N116" i="79"/>
  <c r="K116" i="79"/>
  <c r="J116" i="79"/>
  <c r="I116" i="79"/>
  <c r="F116" i="79"/>
  <c r="M116" i="79" s="1"/>
  <c r="N115" i="79"/>
  <c r="K115" i="79"/>
  <c r="J115" i="79"/>
  <c r="I115" i="79"/>
  <c r="F115" i="79"/>
  <c r="M115" i="79" s="1"/>
  <c r="N114" i="79"/>
  <c r="K114" i="79"/>
  <c r="J114" i="79"/>
  <c r="I114" i="79"/>
  <c r="F114" i="79"/>
  <c r="M114" i="79" s="1"/>
  <c r="S349" i="79" l="1"/>
  <c r="S348" i="79"/>
  <c r="S347" i="79"/>
  <c r="S346" i="79"/>
  <c r="S345" i="79"/>
  <c r="S344" i="79"/>
  <c r="S343" i="79"/>
  <c r="S342" i="79"/>
  <c r="S340" i="79"/>
  <c r="S339" i="79"/>
  <c r="S338" i="79"/>
  <c r="S337" i="79"/>
  <c r="S336" i="79"/>
  <c r="S334" i="79"/>
  <c r="S333" i="79"/>
  <c r="S332" i="79"/>
  <c r="S331" i="79"/>
  <c r="S330" i="79"/>
  <c r="S329" i="79"/>
  <c r="S328" i="79"/>
  <c r="S327" i="79"/>
  <c r="S326" i="79"/>
  <c r="S325" i="79"/>
  <c r="S324" i="79"/>
  <c r="S323" i="79"/>
  <c r="S322" i="79"/>
  <c r="S321" i="79"/>
  <c r="S320" i="79"/>
  <c r="S319" i="79"/>
  <c r="S317" i="79"/>
  <c r="S316" i="79"/>
  <c r="S315" i="79"/>
  <c r="S314" i="79"/>
  <c r="S313" i="79"/>
  <c r="S312" i="79"/>
  <c r="S311" i="79"/>
  <c r="S310" i="79"/>
  <c r="S309" i="79"/>
  <c r="S308" i="79"/>
  <c r="S307" i="79"/>
  <c r="S306" i="79"/>
  <c r="S305" i="79"/>
  <c r="S304" i="79"/>
  <c r="S303" i="79"/>
  <c r="S302" i="79"/>
  <c r="S301" i="79"/>
  <c r="S300" i="79"/>
  <c r="S299" i="79"/>
  <c r="S298" i="79"/>
  <c r="S297" i="79"/>
  <c r="S296" i="79"/>
  <c r="S295" i="79"/>
  <c r="S294" i="79"/>
  <c r="S293" i="79"/>
  <c r="S292" i="79"/>
  <c r="S291" i="79"/>
  <c r="S290" i="79"/>
  <c r="S289" i="79"/>
  <c r="S288" i="79"/>
  <c r="S287" i="79"/>
  <c r="S286" i="79"/>
  <c r="S285" i="79"/>
  <c r="S284" i="79"/>
  <c r="S283" i="79"/>
  <c r="S282" i="79"/>
  <c r="S281" i="79"/>
  <c r="S280" i="79"/>
  <c r="S279" i="79"/>
  <c r="S278" i="79"/>
  <c r="S277" i="79"/>
  <c r="S276" i="79"/>
  <c r="S275" i="79"/>
  <c r="S274" i="79"/>
  <c r="S273" i="79"/>
  <c r="S272" i="79"/>
  <c r="S271" i="79"/>
  <c r="S270" i="79"/>
  <c r="S269" i="79"/>
  <c r="S268" i="79"/>
  <c r="S267" i="79"/>
  <c r="S266" i="79"/>
  <c r="S265" i="79"/>
  <c r="S264" i="79"/>
  <c r="S263" i="79"/>
  <c r="S262" i="79"/>
  <c r="S261" i="79"/>
  <c r="S260" i="79"/>
  <c r="S259" i="79"/>
  <c r="S258" i="79"/>
  <c r="S257" i="79"/>
  <c r="S256" i="79"/>
  <c r="S255" i="79"/>
  <c r="S254" i="79"/>
  <c r="S253" i="79"/>
  <c r="S252" i="79"/>
  <c r="S251" i="79"/>
  <c r="S250" i="79"/>
  <c r="S249" i="79"/>
  <c r="S248" i="79"/>
  <c r="S247" i="79"/>
  <c r="S246" i="79"/>
  <c r="S245" i="79"/>
  <c r="S244" i="79"/>
  <c r="S243" i="79"/>
  <c r="S242" i="79"/>
  <c r="S241" i="79"/>
  <c r="S240" i="79"/>
  <c r="S239" i="79"/>
  <c r="S238" i="79"/>
  <c r="S237" i="79"/>
  <c r="S236" i="79"/>
  <c r="S235" i="79"/>
  <c r="S234" i="79"/>
  <c r="S233" i="79"/>
  <c r="S232" i="79"/>
  <c r="S231" i="79"/>
  <c r="S230" i="79"/>
  <c r="S229" i="79"/>
  <c r="S228" i="79"/>
  <c r="S227" i="79"/>
  <c r="S226" i="79"/>
  <c r="S225" i="79"/>
  <c r="S224" i="79"/>
  <c r="S223" i="79"/>
  <c r="S222" i="79"/>
  <c r="S221" i="79"/>
  <c r="S220" i="79"/>
  <c r="S219" i="79"/>
  <c r="S218" i="79"/>
  <c r="S217" i="79"/>
  <c r="S216" i="79"/>
  <c r="AA306" i="79" s="1"/>
  <c r="AG299" i="79" s="1"/>
  <c r="S215" i="79"/>
  <c r="AC311" i="79" s="1"/>
  <c r="AH300" i="79" s="1"/>
  <c r="S214" i="79"/>
  <c r="AC306" i="79" s="1"/>
  <c r="AH299" i="79" s="1"/>
  <c r="N113" i="79"/>
  <c r="K113" i="79"/>
  <c r="J113" i="79"/>
  <c r="I113" i="79"/>
  <c r="F113" i="79"/>
  <c r="M113" i="79" s="1"/>
  <c r="N112" i="79"/>
  <c r="K112" i="79"/>
  <c r="J112" i="79"/>
  <c r="I112" i="79"/>
  <c r="F112" i="79"/>
  <c r="M112" i="79" s="1"/>
  <c r="N111" i="79"/>
  <c r="M111" i="79"/>
  <c r="K111" i="79"/>
  <c r="J111" i="79"/>
  <c r="I111" i="79"/>
  <c r="F111" i="79"/>
  <c r="N110" i="79"/>
  <c r="K110" i="79"/>
  <c r="J110" i="79"/>
  <c r="I110" i="79"/>
  <c r="F110" i="79"/>
  <c r="M110" i="79" s="1"/>
  <c r="N109" i="79"/>
  <c r="K109" i="79"/>
  <c r="J109" i="79"/>
  <c r="I109" i="79"/>
  <c r="F109" i="79"/>
  <c r="M109" i="79" s="1"/>
  <c r="N108" i="79"/>
  <c r="K108" i="79"/>
  <c r="J108" i="79"/>
  <c r="I108" i="79"/>
  <c r="F108" i="79"/>
  <c r="M108" i="79" s="1"/>
  <c r="N107" i="79"/>
  <c r="M107" i="79"/>
  <c r="K107" i="79"/>
  <c r="J107" i="79"/>
  <c r="I107" i="79"/>
  <c r="F107" i="79"/>
  <c r="N106" i="79"/>
  <c r="K106" i="79"/>
  <c r="J106" i="79"/>
  <c r="I106" i="79"/>
  <c r="F106" i="79"/>
  <c r="M106" i="79" s="1"/>
  <c r="N105" i="79"/>
  <c r="M105" i="79"/>
  <c r="K105" i="79"/>
  <c r="J105" i="79"/>
  <c r="I105" i="79"/>
  <c r="F105" i="79"/>
  <c r="N104" i="79"/>
  <c r="K104" i="79"/>
  <c r="J104" i="79"/>
  <c r="I104" i="79"/>
  <c r="F104" i="79"/>
  <c r="M104" i="79" s="1"/>
  <c r="N103" i="79"/>
  <c r="K103" i="79"/>
  <c r="J103" i="79"/>
  <c r="I103" i="79"/>
  <c r="F103" i="79"/>
  <c r="M103" i="79" s="1"/>
  <c r="N102" i="79"/>
  <c r="K102" i="79"/>
  <c r="J102" i="79"/>
  <c r="I102" i="79"/>
  <c r="F102" i="79"/>
  <c r="M102" i="79" s="1"/>
  <c r="N101" i="79"/>
  <c r="K101" i="79"/>
  <c r="J101" i="79"/>
  <c r="I101" i="79"/>
  <c r="F101" i="79"/>
  <c r="M101" i="79" s="1"/>
  <c r="K100" i="79"/>
  <c r="J100" i="79"/>
  <c r="I100" i="79"/>
  <c r="F100" i="79"/>
  <c r="M100" i="79" s="1"/>
  <c r="N99" i="79"/>
  <c r="K99" i="79"/>
  <c r="J99" i="79"/>
  <c r="I99" i="79"/>
  <c r="F99" i="79"/>
  <c r="M99" i="79" s="1"/>
  <c r="N98" i="79"/>
  <c r="K98" i="79"/>
  <c r="J98" i="79"/>
  <c r="I98" i="79"/>
  <c r="F98" i="79"/>
  <c r="M98" i="79" s="1"/>
  <c r="N97" i="79"/>
  <c r="K97" i="79"/>
  <c r="J97" i="79"/>
  <c r="I97" i="79"/>
  <c r="F97" i="79"/>
  <c r="M97" i="79" s="1"/>
  <c r="N96" i="79"/>
  <c r="K96" i="79"/>
  <c r="J96" i="79"/>
  <c r="I96" i="79"/>
  <c r="F96" i="79"/>
  <c r="M96" i="79" s="1"/>
  <c r="N95" i="79"/>
  <c r="K95" i="79"/>
  <c r="J95" i="79"/>
  <c r="I95" i="79"/>
  <c r="F95" i="79"/>
  <c r="M95" i="79" s="1"/>
  <c r="N94" i="79"/>
  <c r="K94" i="79"/>
  <c r="J94" i="79"/>
  <c r="I94" i="79"/>
  <c r="F94" i="79"/>
  <c r="M94" i="79" s="1"/>
  <c r="N93" i="79"/>
  <c r="K93" i="79"/>
  <c r="J93" i="79"/>
  <c r="I93" i="79"/>
  <c r="F93" i="79"/>
  <c r="M93" i="79" s="1"/>
  <c r="N92" i="79"/>
  <c r="K92" i="79"/>
  <c r="J92" i="79"/>
  <c r="I92" i="79"/>
  <c r="F92" i="79"/>
  <c r="M92" i="79" s="1"/>
  <c r="N91" i="79"/>
  <c r="K91" i="79"/>
  <c r="J91" i="79"/>
  <c r="I91" i="79"/>
  <c r="F91" i="79"/>
  <c r="M91" i="79" s="1"/>
  <c r="N90" i="79"/>
  <c r="K90" i="79"/>
  <c r="J90" i="79"/>
  <c r="I90" i="79"/>
  <c r="F90" i="79"/>
  <c r="M90" i="79" s="1"/>
  <c r="N89" i="79"/>
  <c r="K89" i="79"/>
  <c r="J89" i="79"/>
  <c r="I89" i="79"/>
  <c r="F89" i="79"/>
  <c r="M89" i="79" s="1"/>
  <c r="N88" i="79"/>
  <c r="K88" i="79"/>
  <c r="J88" i="79"/>
  <c r="I88" i="79"/>
  <c r="F88" i="79"/>
  <c r="M88" i="79" s="1"/>
  <c r="N87" i="79"/>
  <c r="K87" i="79"/>
  <c r="J87" i="79"/>
  <c r="I87" i="79"/>
  <c r="F87" i="79"/>
  <c r="M87" i="79" s="1"/>
  <c r="N86" i="79"/>
  <c r="K86" i="79"/>
  <c r="J86" i="79"/>
  <c r="I86" i="79"/>
  <c r="F86" i="79"/>
  <c r="M86" i="79" s="1"/>
  <c r="N85" i="79"/>
  <c r="K85" i="79"/>
  <c r="J85" i="79"/>
  <c r="I85" i="79"/>
  <c r="F85" i="79"/>
  <c r="M85" i="79" s="1"/>
  <c r="N84" i="79"/>
  <c r="K84" i="79"/>
  <c r="J84" i="79"/>
  <c r="I84" i="79"/>
  <c r="F84" i="79"/>
  <c r="M84" i="79" s="1"/>
  <c r="N83" i="79"/>
  <c r="K83" i="79"/>
  <c r="J83" i="79"/>
  <c r="I83" i="79"/>
  <c r="F83" i="79"/>
  <c r="M83" i="79" s="1"/>
  <c r="N82" i="79"/>
  <c r="K82" i="79"/>
  <c r="J82" i="79"/>
  <c r="I82" i="79"/>
  <c r="F82" i="79"/>
  <c r="M82" i="79" s="1"/>
  <c r="N81" i="79"/>
  <c r="K81" i="79"/>
  <c r="J81" i="79"/>
  <c r="I81" i="79"/>
  <c r="F81" i="79"/>
  <c r="M81" i="79" s="1"/>
  <c r="N80" i="79"/>
  <c r="K80" i="79"/>
  <c r="J80" i="79"/>
  <c r="I80" i="79"/>
  <c r="F80" i="79"/>
  <c r="M80" i="79" s="1"/>
  <c r="N79" i="79"/>
  <c r="K79" i="79"/>
  <c r="J79" i="79"/>
  <c r="I79" i="79"/>
  <c r="F79" i="79"/>
  <c r="M79" i="79" s="1"/>
  <c r="N78" i="79"/>
  <c r="K78" i="79"/>
  <c r="J78" i="79"/>
  <c r="I78" i="79"/>
  <c r="F78" i="79"/>
  <c r="M78" i="79" s="1"/>
  <c r="N77" i="79"/>
  <c r="K77" i="79"/>
  <c r="J77" i="79"/>
  <c r="I77" i="79"/>
  <c r="F77" i="79"/>
  <c r="M77" i="79" s="1"/>
  <c r="N76" i="79"/>
  <c r="K76" i="79"/>
  <c r="J76" i="79"/>
  <c r="I76" i="79"/>
  <c r="F76" i="79"/>
  <c r="M76" i="79" s="1"/>
  <c r="N75" i="79"/>
  <c r="K75" i="79"/>
  <c r="J75" i="79"/>
  <c r="I75" i="79"/>
  <c r="F75" i="79"/>
  <c r="M75" i="79" s="1"/>
  <c r="N74" i="79"/>
  <c r="K74" i="79"/>
  <c r="J74" i="79"/>
  <c r="I74" i="79"/>
  <c r="F74" i="79"/>
  <c r="M74" i="79" s="1"/>
  <c r="N73" i="79"/>
  <c r="K73" i="79"/>
  <c r="J73" i="79"/>
  <c r="I73" i="79"/>
  <c r="F73" i="79"/>
  <c r="M73" i="79" s="1"/>
  <c r="N72" i="79"/>
  <c r="K72" i="79"/>
  <c r="J72" i="79"/>
  <c r="I72" i="79"/>
  <c r="F72" i="79"/>
  <c r="M72" i="79" s="1"/>
  <c r="N71" i="79"/>
  <c r="K71" i="79"/>
  <c r="J71" i="79"/>
  <c r="I71" i="79"/>
  <c r="F71" i="79"/>
  <c r="M71" i="79" s="1"/>
  <c r="N70" i="79"/>
  <c r="K70" i="79"/>
  <c r="J70" i="79"/>
  <c r="I70" i="79"/>
  <c r="F70" i="79"/>
  <c r="M70" i="79" s="1"/>
  <c r="N69" i="79"/>
  <c r="K69" i="79"/>
  <c r="J69" i="79"/>
  <c r="I69" i="79"/>
  <c r="F69" i="79"/>
  <c r="M69" i="79" s="1"/>
  <c r="N68" i="79"/>
  <c r="K68" i="79"/>
  <c r="J68" i="79"/>
  <c r="I68" i="79"/>
  <c r="F68" i="79"/>
  <c r="M68" i="79" s="1"/>
  <c r="N67" i="79"/>
  <c r="K67" i="79"/>
  <c r="J67" i="79"/>
  <c r="I67" i="79"/>
  <c r="F67" i="79"/>
  <c r="M67" i="79" s="1"/>
  <c r="N66" i="79"/>
  <c r="K66" i="79"/>
  <c r="J66" i="79"/>
  <c r="I66" i="79"/>
  <c r="F66" i="79"/>
  <c r="M66" i="79" s="1"/>
  <c r="N65" i="79"/>
  <c r="K65" i="79"/>
  <c r="J65" i="79"/>
  <c r="I65" i="79"/>
  <c r="F65" i="79"/>
  <c r="M65" i="79" s="1"/>
  <c r="N64" i="79"/>
  <c r="K64" i="79"/>
  <c r="J64" i="79"/>
  <c r="I64" i="79"/>
  <c r="F64" i="79"/>
  <c r="M64" i="79" s="1"/>
  <c r="N63" i="79"/>
  <c r="K63" i="79"/>
  <c r="J63" i="79"/>
  <c r="I63" i="79"/>
  <c r="F63" i="79"/>
  <c r="M63" i="79" s="1"/>
  <c r="N62" i="79"/>
  <c r="K62" i="79"/>
  <c r="J62" i="79"/>
  <c r="I62" i="79"/>
  <c r="F62" i="79"/>
  <c r="M62" i="79" s="1"/>
  <c r="N61" i="79"/>
  <c r="K61" i="79"/>
  <c r="J61" i="79"/>
  <c r="I61" i="79"/>
  <c r="F61" i="79"/>
  <c r="M61" i="79" s="1"/>
  <c r="N60" i="79"/>
  <c r="K60" i="79"/>
  <c r="J60" i="79"/>
  <c r="I60" i="79"/>
  <c r="F60" i="79"/>
  <c r="M60" i="79" s="1"/>
  <c r="N59" i="79"/>
  <c r="K59" i="79"/>
  <c r="J59" i="79"/>
  <c r="I59" i="79"/>
  <c r="F59" i="79"/>
  <c r="M59" i="79" s="1"/>
  <c r="N58" i="79"/>
  <c r="K58" i="79"/>
  <c r="J58" i="79"/>
  <c r="I58" i="79"/>
  <c r="F58" i="79"/>
  <c r="M58" i="79" s="1"/>
  <c r="N57" i="79"/>
  <c r="K57" i="79"/>
  <c r="J57" i="79"/>
  <c r="I57" i="79"/>
  <c r="F57" i="79"/>
  <c r="M57" i="79" s="1"/>
  <c r="N56" i="79"/>
  <c r="K56" i="79"/>
  <c r="J56" i="79"/>
  <c r="I56" i="79"/>
  <c r="F56" i="79"/>
  <c r="M56" i="79" s="1"/>
  <c r="N55" i="79"/>
  <c r="K55" i="79"/>
  <c r="J55" i="79"/>
  <c r="I55" i="79"/>
  <c r="F55" i="79"/>
  <c r="M55" i="79" s="1"/>
  <c r="N54" i="79"/>
  <c r="K54" i="79"/>
  <c r="J54" i="79"/>
  <c r="I54" i="79"/>
  <c r="F54" i="79"/>
  <c r="M54" i="79" s="1"/>
  <c r="N53" i="79"/>
  <c r="K53" i="79"/>
  <c r="J53" i="79"/>
  <c r="I53" i="79"/>
  <c r="F53" i="79"/>
  <c r="M53" i="79" s="1"/>
  <c r="N52" i="79"/>
  <c r="K52" i="79"/>
  <c r="J52" i="79"/>
  <c r="I52" i="79"/>
  <c r="F52" i="79"/>
  <c r="M52" i="79" s="1"/>
  <c r="N51" i="79"/>
  <c r="K51" i="79"/>
  <c r="J51" i="79"/>
  <c r="I51" i="79"/>
  <c r="F51" i="79"/>
  <c r="M51" i="79" s="1"/>
  <c r="N50" i="79"/>
  <c r="K50" i="79"/>
  <c r="J50" i="79"/>
  <c r="I50" i="79"/>
  <c r="F50" i="79"/>
  <c r="M50" i="79" s="1"/>
  <c r="N49" i="79"/>
  <c r="K49" i="79"/>
  <c r="J49" i="79"/>
  <c r="I49" i="79"/>
  <c r="F49" i="79"/>
  <c r="M49" i="79" s="1"/>
  <c r="N48" i="79"/>
  <c r="K48" i="79"/>
  <c r="J48" i="79"/>
  <c r="I48" i="79"/>
  <c r="F48" i="79"/>
  <c r="M48" i="79" s="1"/>
  <c r="N47" i="79"/>
  <c r="K47" i="79"/>
  <c r="J47" i="79"/>
  <c r="I47" i="79"/>
  <c r="F47" i="79"/>
  <c r="M47" i="79" s="1"/>
  <c r="N46" i="79"/>
  <c r="K46" i="79"/>
  <c r="J46" i="79"/>
  <c r="I46" i="79"/>
  <c r="F46" i="79"/>
  <c r="M46" i="79" s="1"/>
  <c r="N45" i="79"/>
  <c r="K45" i="79"/>
  <c r="J45" i="79"/>
  <c r="I45" i="79"/>
  <c r="F45" i="79"/>
  <c r="M45" i="79" s="1"/>
  <c r="N44" i="79"/>
  <c r="K44" i="79"/>
  <c r="J44" i="79"/>
  <c r="I44" i="79"/>
  <c r="F44" i="79"/>
  <c r="M44" i="79" s="1"/>
  <c r="N43" i="79"/>
  <c r="K43" i="79"/>
  <c r="J43" i="79"/>
  <c r="I43" i="79"/>
  <c r="F43" i="79"/>
  <c r="M43" i="79" s="1"/>
  <c r="N42" i="79"/>
  <c r="K42" i="79"/>
  <c r="J42" i="79"/>
  <c r="I42" i="79"/>
  <c r="F42" i="79"/>
  <c r="M42" i="79" s="1"/>
  <c r="N41" i="79"/>
  <c r="K41" i="79"/>
  <c r="J41" i="79"/>
  <c r="I41" i="79"/>
  <c r="F41" i="79"/>
  <c r="M41" i="79" s="1"/>
  <c r="N40" i="79"/>
  <c r="K40" i="79"/>
  <c r="J40" i="79"/>
  <c r="I40" i="79"/>
  <c r="F40" i="79"/>
  <c r="M40" i="79" s="1"/>
  <c r="N39" i="79"/>
  <c r="K39" i="79"/>
  <c r="J39" i="79"/>
  <c r="I39" i="79"/>
  <c r="F39" i="79"/>
  <c r="M39" i="79" s="1"/>
  <c r="N38" i="79"/>
  <c r="K38" i="79"/>
  <c r="J38" i="79"/>
  <c r="I38" i="79"/>
  <c r="F38" i="79"/>
  <c r="M38" i="79" s="1"/>
  <c r="N37" i="79"/>
  <c r="K37" i="79"/>
  <c r="J37" i="79"/>
  <c r="I37" i="79"/>
  <c r="F37" i="79"/>
  <c r="M37" i="79" s="1"/>
  <c r="N36" i="79"/>
  <c r="K36" i="79"/>
  <c r="J36" i="79"/>
  <c r="I36" i="79"/>
  <c r="F36" i="79"/>
  <c r="M36" i="79" s="1"/>
  <c r="N35" i="79"/>
  <c r="K35" i="79"/>
  <c r="J35" i="79"/>
  <c r="I35" i="79"/>
  <c r="F35" i="79"/>
  <c r="M35" i="79" s="1"/>
  <c r="N34" i="79"/>
  <c r="K34" i="79"/>
  <c r="J34" i="79"/>
  <c r="I34" i="79"/>
  <c r="F34" i="79"/>
  <c r="M34" i="79" s="1"/>
  <c r="N33" i="79"/>
  <c r="K33" i="79"/>
  <c r="J33" i="79"/>
  <c r="I33" i="79"/>
  <c r="F33" i="79"/>
  <c r="M33" i="79" s="1"/>
  <c r="N32" i="79"/>
  <c r="K32" i="79"/>
  <c r="J32" i="79"/>
  <c r="I32" i="79"/>
  <c r="F32" i="79"/>
  <c r="M32" i="79" s="1"/>
  <c r="N31" i="79"/>
  <c r="K31" i="79"/>
  <c r="J31" i="79"/>
  <c r="I31" i="79"/>
  <c r="F31" i="79"/>
  <c r="M31" i="79" s="1"/>
  <c r="N30" i="79"/>
  <c r="K30" i="79"/>
  <c r="J30" i="79"/>
  <c r="I30" i="79"/>
  <c r="F30" i="79"/>
  <c r="M30" i="79" s="1"/>
  <c r="N29" i="79"/>
  <c r="K29" i="79"/>
  <c r="J29" i="79"/>
  <c r="I29" i="79"/>
  <c r="F29" i="79"/>
  <c r="M29" i="79" s="1"/>
  <c r="N28" i="79"/>
  <c r="K28" i="79"/>
  <c r="J28" i="79"/>
  <c r="I28" i="79"/>
  <c r="F28" i="79"/>
  <c r="M28" i="79" s="1"/>
  <c r="N27" i="79"/>
  <c r="K27" i="79"/>
  <c r="J27" i="79"/>
  <c r="I27" i="79"/>
  <c r="F27" i="79"/>
  <c r="M27" i="79" s="1"/>
  <c r="N26" i="79"/>
  <c r="K26" i="79"/>
  <c r="J26" i="79"/>
  <c r="I26" i="79"/>
  <c r="F26" i="79"/>
  <c r="M26" i="79" s="1"/>
  <c r="N25" i="79"/>
  <c r="K25" i="79"/>
  <c r="J25" i="79"/>
  <c r="I25" i="79"/>
  <c r="F25" i="79"/>
  <c r="M25" i="79" s="1"/>
  <c r="N24" i="79"/>
  <c r="K24" i="79"/>
  <c r="J24" i="79"/>
  <c r="I24" i="79"/>
  <c r="F24" i="79"/>
  <c r="M24" i="79" s="1"/>
  <c r="N23" i="79"/>
  <c r="K23" i="79"/>
  <c r="J23" i="79"/>
  <c r="I23" i="79"/>
  <c r="F23" i="79"/>
  <c r="M23" i="79" s="1"/>
  <c r="N22" i="79"/>
  <c r="K22" i="79"/>
  <c r="J22" i="79"/>
  <c r="I22" i="79"/>
  <c r="F22" i="79"/>
  <c r="M22" i="79" s="1"/>
  <c r="N21" i="79"/>
  <c r="K21" i="79"/>
  <c r="J21" i="79"/>
  <c r="I21" i="79"/>
  <c r="F21" i="79"/>
  <c r="M21" i="79" s="1"/>
  <c r="N20" i="79"/>
  <c r="K20" i="79"/>
  <c r="J20" i="79"/>
  <c r="I20" i="79"/>
  <c r="F20" i="79"/>
  <c r="M20" i="79" s="1"/>
  <c r="N19" i="79"/>
  <c r="K19" i="79"/>
  <c r="J19" i="79"/>
  <c r="I19" i="79"/>
  <c r="F19" i="79"/>
  <c r="M19" i="79" s="1"/>
  <c r="N18" i="79"/>
  <c r="K18" i="79"/>
  <c r="J18" i="79"/>
  <c r="I18" i="79"/>
  <c r="F18" i="79"/>
  <c r="M18" i="79" s="1"/>
  <c r="N17" i="79"/>
  <c r="K17" i="79"/>
  <c r="J17" i="79"/>
  <c r="I17" i="79"/>
  <c r="F17" i="79"/>
  <c r="M17" i="79" s="1"/>
  <c r="N16" i="79"/>
  <c r="K16" i="79"/>
  <c r="J16" i="79"/>
  <c r="I16" i="79"/>
  <c r="F16" i="79"/>
  <c r="M16" i="79" s="1"/>
  <c r="N15" i="79"/>
  <c r="K15" i="79"/>
  <c r="J15" i="79"/>
  <c r="I15" i="79"/>
  <c r="F15" i="79"/>
  <c r="M15" i="79" s="1"/>
  <c r="N14" i="79"/>
  <c r="K14" i="79"/>
  <c r="J14" i="79"/>
  <c r="I14" i="79"/>
  <c r="F14" i="79"/>
  <c r="M14" i="79" s="1"/>
  <c r="N13" i="79"/>
  <c r="K13" i="79"/>
  <c r="J13" i="79"/>
  <c r="I13" i="79"/>
  <c r="F13" i="79"/>
  <c r="M13" i="79" s="1"/>
  <c r="N12" i="79"/>
  <c r="K12" i="79"/>
  <c r="J12" i="79"/>
  <c r="I12" i="79"/>
  <c r="F12" i="79"/>
  <c r="M12" i="79" s="1"/>
  <c r="N11" i="79"/>
  <c r="K11" i="79"/>
  <c r="J11" i="79"/>
  <c r="I11" i="79"/>
  <c r="F11" i="79"/>
  <c r="M11" i="79" s="1"/>
  <c r="N10" i="79"/>
  <c r="K10" i="79"/>
  <c r="J10" i="79"/>
  <c r="I10" i="79"/>
  <c r="F10" i="79"/>
  <c r="M10" i="79" s="1"/>
  <c r="N9" i="79"/>
  <c r="K9" i="79"/>
  <c r="J9" i="79"/>
  <c r="I9" i="79"/>
  <c r="F9" i="79"/>
  <c r="M9" i="79" s="1"/>
  <c r="N8" i="79"/>
  <c r="K8" i="79"/>
  <c r="J8" i="79"/>
  <c r="I8" i="79"/>
  <c r="F8" i="79"/>
  <c r="M8" i="79" s="1"/>
  <c r="N7" i="79"/>
  <c r="K7" i="79"/>
  <c r="J7" i="79"/>
  <c r="I7" i="79"/>
  <c r="F7" i="79"/>
  <c r="M7" i="79" s="1"/>
  <c r="N6" i="79"/>
  <c r="K6" i="79"/>
  <c r="J6" i="79"/>
  <c r="I6" i="79"/>
  <c r="F6" i="79"/>
  <c r="M6" i="79" s="1"/>
  <c r="AA321" i="79" l="1"/>
  <c r="AG301" i="79" s="1"/>
  <c r="AA323" i="79"/>
  <c r="AG302" i="79" s="1"/>
  <c r="AA325" i="79"/>
  <c r="AG303" i="79" s="1"/>
  <c r="AA327" i="79"/>
  <c r="AG304" i="79" s="1"/>
  <c r="AA340" i="79"/>
  <c r="AG310" i="79" s="1"/>
  <c r="AA301" i="79"/>
  <c r="AG298" i="79" s="1"/>
  <c r="AA311" i="79"/>
  <c r="AG300" i="79" s="1"/>
  <c r="AC321" i="79"/>
  <c r="AH301" i="79" s="1"/>
  <c r="AC323" i="79"/>
  <c r="AH302" i="79" s="1"/>
  <c r="AC325" i="79"/>
  <c r="AH303" i="79" s="1"/>
  <c r="AC327" i="79"/>
  <c r="AH304" i="79" s="1"/>
  <c r="AA330" i="79"/>
  <c r="AG305" i="79" s="1"/>
  <c r="AA337" i="79"/>
  <c r="AG306" i="79" s="1"/>
  <c r="AA339" i="79"/>
  <c r="AG307" i="79" s="1"/>
  <c r="AC340" i="79"/>
  <c r="AH310" i="79" s="1"/>
  <c r="AA344" i="79"/>
  <c r="AG308" i="79" s="1"/>
  <c r="AA296" i="79"/>
  <c r="AG297" i="79" s="1"/>
  <c r="AC301" i="79"/>
  <c r="AH298" i="79" s="1"/>
  <c r="AC330" i="79"/>
  <c r="AH305" i="79" s="1"/>
  <c r="AC337" i="79"/>
  <c r="AH306" i="79" s="1"/>
  <c r="AC339" i="79"/>
  <c r="AH307" i="79" s="1"/>
  <c r="AC344" i="79"/>
  <c r="AH308" i="79" s="1"/>
  <c r="AC296" i="79"/>
  <c r="AH297" i="79" s="1"/>
  <c r="N201" i="78"/>
  <c r="M201" i="78"/>
  <c r="K201" i="78"/>
  <c r="I201" i="78"/>
  <c r="F201" i="78"/>
  <c r="N192" i="78"/>
  <c r="K192" i="78"/>
  <c r="J192" i="78"/>
  <c r="I192" i="78"/>
  <c r="F192" i="78"/>
  <c r="M192" i="78" s="1"/>
  <c r="N191" i="78"/>
  <c r="K191" i="78"/>
  <c r="J191" i="78"/>
  <c r="I191" i="78"/>
  <c r="F191" i="78"/>
  <c r="M191" i="78" s="1"/>
  <c r="F139" i="78"/>
  <c r="I139" i="78"/>
  <c r="J139" i="78"/>
  <c r="K139" i="78"/>
  <c r="M139" i="78"/>
  <c r="N139" i="78"/>
  <c r="F140" i="78"/>
  <c r="I140" i="78"/>
  <c r="J140" i="78"/>
  <c r="K140" i="78"/>
  <c r="M140" i="78"/>
  <c r="N140" i="78"/>
  <c r="F141" i="78"/>
  <c r="I141" i="78"/>
  <c r="J141" i="78"/>
  <c r="K141" i="78"/>
  <c r="M141" i="78"/>
  <c r="N141" i="78"/>
  <c r="F142" i="78"/>
  <c r="I142" i="78"/>
  <c r="J142" i="78"/>
  <c r="K142" i="78"/>
  <c r="M142" i="78"/>
  <c r="N142" i="78"/>
  <c r="F143" i="78"/>
  <c r="I143" i="78"/>
  <c r="J143" i="78"/>
  <c r="K143" i="78"/>
  <c r="M143" i="78"/>
  <c r="N143" i="78"/>
  <c r="F144" i="78"/>
  <c r="M144" i="78" s="1"/>
  <c r="I144" i="78"/>
  <c r="J144" i="78"/>
  <c r="K144" i="78"/>
  <c r="N144" i="78"/>
  <c r="F145" i="78"/>
  <c r="I145" i="78"/>
  <c r="J145" i="78"/>
  <c r="K145" i="78"/>
  <c r="M145" i="78"/>
  <c r="N145" i="78"/>
  <c r="F146" i="78"/>
  <c r="M146" i="78" s="1"/>
  <c r="I146" i="78"/>
  <c r="J146" i="78"/>
  <c r="K146" i="78"/>
  <c r="N146" i="78"/>
  <c r="F147" i="78"/>
  <c r="I147" i="78"/>
  <c r="J147" i="78"/>
  <c r="K147" i="78"/>
  <c r="M147" i="78"/>
  <c r="N147" i="78"/>
  <c r="F148" i="78"/>
  <c r="I148" i="78"/>
  <c r="J148" i="78"/>
  <c r="K148" i="78"/>
  <c r="M148" i="78"/>
  <c r="N148" i="78"/>
  <c r="F149" i="78"/>
  <c r="I149" i="78"/>
  <c r="J149" i="78"/>
  <c r="K149" i="78"/>
  <c r="M149" i="78"/>
  <c r="N149" i="78"/>
  <c r="F150" i="78"/>
  <c r="I150" i="78"/>
  <c r="J150" i="78"/>
  <c r="K150" i="78"/>
  <c r="M150" i="78"/>
  <c r="N150" i="78"/>
  <c r="F151" i="78"/>
  <c r="I151" i="78"/>
  <c r="J151" i="78"/>
  <c r="K151" i="78"/>
  <c r="M151" i="78"/>
  <c r="N151" i="78"/>
  <c r="F152" i="78"/>
  <c r="I152" i="78"/>
  <c r="J152" i="78"/>
  <c r="K152" i="78"/>
  <c r="M152" i="78"/>
  <c r="N152" i="78"/>
  <c r="F153" i="78"/>
  <c r="I153" i="78"/>
  <c r="J153" i="78"/>
  <c r="K153" i="78"/>
  <c r="M153" i="78"/>
  <c r="N153" i="78"/>
  <c r="F154" i="78"/>
  <c r="M154" i="78" s="1"/>
  <c r="I154" i="78"/>
  <c r="J154" i="78"/>
  <c r="K154" i="78"/>
  <c r="N154" i="78"/>
  <c r="F155" i="78"/>
  <c r="I155" i="78"/>
  <c r="J155" i="78"/>
  <c r="K155" i="78"/>
  <c r="M155" i="78"/>
  <c r="N155" i="78"/>
  <c r="F156" i="78"/>
  <c r="M156" i="78" s="1"/>
  <c r="I156" i="78"/>
  <c r="J156" i="78"/>
  <c r="K156" i="78"/>
  <c r="N156" i="78"/>
  <c r="F157" i="78"/>
  <c r="M157" i="78" s="1"/>
  <c r="I157" i="78"/>
  <c r="J157" i="78"/>
  <c r="K157" i="78"/>
  <c r="N157" i="78"/>
  <c r="F158" i="78"/>
  <c r="I158" i="78"/>
  <c r="J158" i="78"/>
  <c r="K158" i="78"/>
  <c r="M158" i="78"/>
  <c r="N158" i="78"/>
  <c r="F159" i="78"/>
  <c r="M159" i="78" s="1"/>
  <c r="I159" i="78"/>
  <c r="J159" i="78"/>
  <c r="K159" i="78"/>
  <c r="N159" i="78"/>
  <c r="F160" i="78"/>
  <c r="I160" i="78"/>
  <c r="J160" i="78"/>
  <c r="K160" i="78"/>
  <c r="M160" i="78"/>
  <c r="N160" i="78"/>
  <c r="F161" i="78"/>
  <c r="I161" i="78"/>
  <c r="J161" i="78"/>
  <c r="K161" i="78"/>
  <c r="M161" i="78"/>
  <c r="N161" i="78"/>
  <c r="F162" i="78"/>
  <c r="I162" i="78"/>
  <c r="J162" i="78"/>
  <c r="K162" i="78"/>
  <c r="M162" i="78"/>
  <c r="N162" i="78"/>
  <c r="F163" i="78"/>
  <c r="M163" i="78" s="1"/>
  <c r="I163" i="78"/>
  <c r="J163" i="78"/>
  <c r="K163" i="78"/>
  <c r="N163" i="78"/>
  <c r="F164" i="78"/>
  <c r="M164" i="78" s="1"/>
  <c r="I164" i="78"/>
  <c r="J164" i="78"/>
  <c r="K164" i="78"/>
  <c r="N164" i="78"/>
  <c r="F165" i="78"/>
  <c r="I165" i="78"/>
  <c r="J165" i="78"/>
  <c r="K165" i="78"/>
  <c r="M165" i="78"/>
  <c r="N165" i="78"/>
  <c r="F166" i="78"/>
  <c r="M166" i="78" s="1"/>
  <c r="I166" i="78"/>
  <c r="J166" i="78"/>
  <c r="K166" i="78"/>
  <c r="N166" i="78"/>
  <c r="F167" i="78"/>
  <c r="M167" i="78" s="1"/>
  <c r="I167" i="78"/>
  <c r="J167" i="78"/>
  <c r="K167" i="78"/>
  <c r="N167" i="78"/>
  <c r="F168" i="78"/>
  <c r="I168" i="78"/>
  <c r="J168" i="78"/>
  <c r="K168" i="78"/>
  <c r="M168" i="78"/>
  <c r="N168" i="78"/>
  <c r="F169" i="78"/>
  <c r="M169" i="78" s="1"/>
  <c r="I169" i="78"/>
  <c r="J169" i="78"/>
  <c r="K169" i="78"/>
  <c r="N169" i="78"/>
  <c r="F170" i="78"/>
  <c r="M170" i="78" s="1"/>
  <c r="I170" i="78"/>
  <c r="J170" i="78"/>
  <c r="K170" i="78"/>
  <c r="N170" i="78"/>
  <c r="F171" i="78"/>
  <c r="I171" i="78"/>
  <c r="J171" i="78"/>
  <c r="K171" i="78"/>
  <c r="M171" i="78"/>
  <c r="N171" i="78"/>
  <c r="F172" i="78"/>
  <c r="M172" i="78" s="1"/>
  <c r="I172" i="78"/>
  <c r="J172" i="78"/>
  <c r="K172" i="78"/>
  <c r="N172" i="78"/>
  <c r="N138" i="78"/>
  <c r="K138" i="78"/>
  <c r="J138" i="78"/>
  <c r="I138" i="78"/>
  <c r="F138" i="78"/>
  <c r="M138" i="78" s="1"/>
  <c r="N137" i="78"/>
  <c r="K137" i="78"/>
  <c r="J137" i="78"/>
  <c r="I137" i="78"/>
  <c r="F137" i="78"/>
  <c r="M137" i="78" s="1"/>
  <c r="N8" i="78" l="1"/>
  <c r="N9" i="78"/>
  <c r="N10" i="78"/>
  <c r="N11" i="78"/>
  <c r="N12" i="78"/>
  <c r="N13" i="78"/>
  <c r="N14" i="78"/>
  <c r="N15" i="78"/>
  <c r="N16" i="78"/>
  <c r="N17" i="78"/>
  <c r="N18" i="78"/>
  <c r="N19" i="78"/>
  <c r="N20" i="78"/>
  <c r="N21" i="78"/>
  <c r="N22" i="78"/>
  <c r="N23" i="78"/>
  <c r="N24" i="78"/>
  <c r="N25" i="78"/>
  <c r="N26" i="78"/>
  <c r="N27" i="78"/>
  <c r="N28" i="78"/>
  <c r="N29" i="78"/>
  <c r="N30" i="78"/>
  <c r="N31" i="78"/>
  <c r="N32" i="78"/>
  <c r="N33" i="78"/>
  <c r="N34" i="78"/>
  <c r="N35" i="78"/>
  <c r="N36" i="78"/>
  <c r="N37" i="78"/>
  <c r="N38" i="78"/>
  <c r="N39" i="78"/>
  <c r="N40" i="78"/>
  <c r="N41" i="78"/>
  <c r="N42" i="78"/>
  <c r="N43" i="78"/>
  <c r="N44" i="78"/>
  <c r="N45" i="78"/>
  <c r="N46" i="78"/>
  <c r="N47" i="78"/>
  <c r="N48" i="78"/>
  <c r="N49" i="78"/>
  <c r="N50" i="78"/>
  <c r="N51" i="78"/>
  <c r="N52" i="78"/>
  <c r="N53" i="78"/>
  <c r="N54" i="78"/>
  <c r="N55" i="78"/>
  <c r="N56" i="78"/>
  <c r="N57" i="78"/>
  <c r="N58" i="78"/>
  <c r="N59" i="78"/>
  <c r="N7" i="78"/>
  <c r="K59" i="78"/>
  <c r="S349" i="78" l="1"/>
  <c r="S348" i="78"/>
  <c r="S347" i="78"/>
  <c r="S346" i="78"/>
  <c r="S345" i="78"/>
  <c r="S344" i="78"/>
  <c r="S343" i="78"/>
  <c r="S342" i="78"/>
  <c r="S340" i="78"/>
  <c r="S339" i="78"/>
  <c r="S338" i="78"/>
  <c r="S337" i="78"/>
  <c r="S336" i="78"/>
  <c r="S334" i="78"/>
  <c r="S333" i="78"/>
  <c r="S332" i="78"/>
  <c r="S331" i="78"/>
  <c r="S330" i="78"/>
  <c r="S329" i="78"/>
  <c r="S328" i="78"/>
  <c r="S327" i="78"/>
  <c r="S326" i="78"/>
  <c r="S325" i="78"/>
  <c r="S324" i="78"/>
  <c r="S323" i="78"/>
  <c r="S322" i="78"/>
  <c r="S321" i="78"/>
  <c r="S320" i="78"/>
  <c r="S319" i="78"/>
  <c r="S317" i="78"/>
  <c r="S316" i="78"/>
  <c r="S315" i="78"/>
  <c r="S314" i="78"/>
  <c r="S313" i="78"/>
  <c r="S312" i="78"/>
  <c r="S311" i="78"/>
  <c r="S310" i="78"/>
  <c r="S309" i="78"/>
  <c r="S308" i="78"/>
  <c r="S307" i="78"/>
  <c r="S306" i="78"/>
  <c r="S305" i="78"/>
  <c r="S304" i="78"/>
  <c r="S303" i="78"/>
  <c r="S302" i="78"/>
  <c r="S301" i="78"/>
  <c r="S300" i="78"/>
  <c r="S299" i="78"/>
  <c r="S298" i="78"/>
  <c r="S297" i="78"/>
  <c r="S296" i="78"/>
  <c r="S295" i="78"/>
  <c r="S294" i="78"/>
  <c r="S293" i="78"/>
  <c r="S292" i="78"/>
  <c r="S291" i="78"/>
  <c r="S290" i="78"/>
  <c r="S289" i="78"/>
  <c r="S288" i="78"/>
  <c r="S287" i="78"/>
  <c r="S286" i="78"/>
  <c r="S285" i="78"/>
  <c r="S284" i="78"/>
  <c r="S283" i="78"/>
  <c r="S282" i="78"/>
  <c r="S281" i="78"/>
  <c r="S280" i="78"/>
  <c r="S279" i="78"/>
  <c r="S278" i="78"/>
  <c r="S277" i="78"/>
  <c r="S276" i="78"/>
  <c r="S275" i="78"/>
  <c r="S274" i="78"/>
  <c r="S273" i="78"/>
  <c r="S272" i="78"/>
  <c r="S271" i="78"/>
  <c r="S270" i="78"/>
  <c r="S269" i="78"/>
  <c r="S268" i="78"/>
  <c r="S267" i="78"/>
  <c r="S266" i="78"/>
  <c r="S265" i="78"/>
  <c r="S264" i="78"/>
  <c r="S263" i="78"/>
  <c r="S262" i="78"/>
  <c r="S261" i="78"/>
  <c r="S260" i="78"/>
  <c r="S259" i="78"/>
  <c r="S258" i="78"/>
  <c r="S257" i="78"/>
  <c r="S256" i="78"/>
  <c r="S255" i="78"/>
  <c r="S254" i="78"/>
  <c r="S253" i="78"/>
  <c r="S252" i="78"/>
  <c r="S251" i="78"/>
  <c r="S250" i="78"/>
  <c r="S249" i="78"/>
  <c r="S248" i="78"/>
  <c r="S247" i="78"/>
  <c r="S246" i="78"/>
  <c r="S245" i="78"/>
  <c r="S244" i="78"/>
  <c r="S243" i="78"/>
  <c r="S242" i="78"/>
  <c r="S241" i="78"/>
  <c r="S240" i="78"/>
  <c r="S239" i="78"/>
  <c r="S238" i="78"/>
  <c r="S237" i="78"/>
  <c r="S236" i="78"/>
  <c r="S235" i="78"/>
  <c r="S234" i="78"/>
  <c r="S233" i="78"/>
  <c r="S232" i="78"/>
  <c r="S231" i="78"/>
  <c r="S230" i="78"/>
  <c r="S229" i="78"/>
  <c r="S228" i="78"/>
  <c r="S227" i="78"/>
  <c r="S226" i="78"/>
  <c r="S225" i="78"/>
  <c r="S224" i="78"/>
  <c r="S223" i="78"/>
  <c r="S222" i="78"/>
  <c r="S221" i="78"/>
  <c r="S220" i="78"/>
  <c r="S219" i="78"/>
  <c r="S218" i="78"/>
  <c r="S217" i="78"/>
  <c r="S216" i="78"/>
  <c r="S215" i="78"/>
  <c r="S214" i="78"/>
  <c r="N200" i="78"/>
  <c r="K200" i="78"/>
  <c r="I200" i="78"/>
  <c r="F200" i="78"/>
  <c r="M200" i="78" s="1"/>
  <c r="N199" i="78"/>
  <c r="K199" i="78"/>
  <c r="I199" i="78"/>
  <c r="F199" i="78"/>
  <c r="M199" i="78" s="1"/>
  <c r="N198" i="78"/>
  <c r="K198" i="78"/>
  <c r="I198" i="78"/>
  <c r="F198" i="78"/>
  <c r="M198" i="78" s="1"/>
  <c r="N197" i="78"/>
  <c r="K197" i="78"/>
  <c r="I197" i="78"/>
  <c r="F197" i="78"/>
  <c r="M197" i="78" s="1"/>
  <c r="N196" i="78"/>
  <c r="K196" i="78"/>
  <c r="I196" i="78"/>
  <c r="F196" i="78"/>
  <c r="M196" i="78" s="1"/>
  <c r="N195" i="78"/>
  <c r="K195" i="78"/>
  <c r="I195" i="78"/>
  <c r="F195" i="78"/>
  <c r="M195" i="78" s="1"/>
  <c r="N194" i="78"/>
  <c r="K194" i="78"/>
  <c r="I194" i="78"/>
  <c r="F194" i="78"/>
  <c r="M194" i="78" s="1"/>
  <c r="N193" i="78"/>
  <c r="K193" i="78"/>
  <c r="I193" i="78"/>
  <c r="F193" i="78"/>
  <c r="M193" i="78" s="1"/>
  <c r="N190" i="78"/>
  <c r="K190" i="78"/>
  <c r="J190" i="78"/>
  <c r="I190" i="78"/>
  <c r="F190" i="78"/>
  <c r="M190" i="78" s="1"/>
  <c r="N189" i="78"/>
  <c r="K189" i="78"/>
  <c r="J189" i="78"/>
  <c r="I189" i="78"/>
  <c r="F189" i="78"/>
  <c r="M189" i="78" s="1"/>
  <c r="N188" i="78"/>
  <c r="K188" i="78"/>
  <c r="J188" i="78"/>
  <c r="I188" i="78"/>
  <c r="F188" i="78"/>
  <c r="M188" i="78" s="1"/>
  <c r="N187" i="78"/>
  <c r="K187" i="78"/>
  <c r="J187" i="78"/>
  <c r="I187" i="78"/>
  <c r="F187" i="78"/>
  <c r="M187" i="78" s="1"/>
  <c r="N186" i="78"/>
  <c r="K186" i="78"/>
  <c r="J186" i="78"/>
  <c r="I186" i="78"/>
  <c r="F186" i="78"/>
  <c r="M186" i="78" s="1"/>
  <c r="N185" i="78"/>
  <c r="K185" i="78"/>
  <c r="J185" i="78"/>
  <c r="I185" i="78"/>
  <c r="F185" i="78"/>
  <c r="M185" i="78" s="1"/>
  <c r="N184" i="78"/>
  <c r="K184" i="78"/>
  <c r="J184" i="78"/>
  <c r="I184" i="78"/>
  <c r="F184" i="78"/>
  <c r="M184" i="78" s="1"/>
  <c r="N183" i="78"/>
  <c r="K183" i="78"/>
  <c r="J183" i="78"/>
  <c r="I183" i="78"/>
  <c r="F183" i="78"/>
  <c r="M183" i="78" s="1"/>
  <c r="N182" i="78"/>
  <c r="K182" i="78"/>
  <c r="J182" i="78"/>
  <c r="I182" i="78"/>
  <c r="F182" i="78"/>
  <c r="M182" i="78" s="1"/>
  <c r="N181" i="78"/>
  <c r="K181" i="78"/>
  <c r="J181" i="78"/>
  <c r="I181" i="78"/>
  <c r="F181" i="78"/>
  <c r="M181" i="78" s="1"/>
  <c r="N180" i="78"/>
  <c r="K180" i="78"/>
  <c r="J180" i="78"/>
  <c r="I180" i="78"/>
  <c r="F180" i="78"/>
  <c r="M180" i="78" s="1"/>
  <c r="N179" i="78"/>
  <c r="K179" i="78"/>
  <c r="J179" i="78"/>
  <c r="I179" i="78"/>
  <c r="F179" i="78"/>
  <c r="M179" i="78" s="1"/>
  <c r="N178" i="78"/>
  <c r="K178" i="78"/>
  <c r="J178" i="78"/>
  <c r="I178" i="78"/>
  <c r="F178" i="78"/>
  <c r="M178" i="78" s="1"/>
  <c r="N177" i="78"/>
  <c r="K177" i="78"/>
  <c r="J177" i="78"/>
  <c r="I177" i="78"/>
  <c r="F177" i="78"/>
  <c r="M177" i="78" s="1"/>
  <c r="N176" i="78"/>
  <c r="K176" i="78"/>
  <c r="J176" i="78"/>
  <c r="I176" i="78"/>
  <c r="F176" i="78"/>
  <c r="M176" i="78" s="1"/>
  <c r="N175" i="78"/>
  <c r="K175" i="78"/>
  <c r="J175" i="78"/>
  <c r="I175" i="78"/>
  <c r="F175" i="78"/>
  <c r="M175" i="78" s="1"/>
  <c r="N174" i="78"/>
  <c r="K174" i="78"/>
  <c r="J174" i="78"/>
  <c r="I174" i="78"/>
  <c r="F174" i="78"/>
  <c r="M174" i="78" s="1"/>
  <c r="N173" i="78"/>
  <c r="K173" i="78"/>
  <c r="J173" i="78"/>
  <c r="I173" i="78"/>
  <c r="F173" i="78"/>
  <c r="M173" i="78" s="1"/>
  <c r="N136" i="78"/>
  <c r="K136" i="78"/>
  <c r="J136" i="78"/>
  <c r="I136" i="78"/>
  <c r="F136" i="78"/>
  <c r="M136" i="78" s="1"/>
  <c r="N135" i="78"/>
  <c r="K135" i="78"/>
  <c r="J135" i="78"/>
  <c r="I135" i="78"/>
  <c r="F135" i="78"/>
  <c r="M135" i="78" s="1"/>
  <c r="N134" i="78"/>
  <c r="K134" i="78"/>
  <c r="J134" i="78"/>
  <c r="I134" i="78"/>
  <c r="F134" i="78"/>
  <c r="M134" i="78" s="1"/>
  <c r="N133" i="78"/>
  <c r="K133" i="78"/>
  <c r="J133" i="78"/>
  <c r="I133" i="78"/>
  <c r="F133" i="78"/>
  <c r="M133" i="78" s="1"/>
  <c r="N132" i="78"/>
  <c r="K132" i="78"/>
  <c r="J132" i="78"/>
  <c r="I132" i="78"/>
  <c r="F132" i="78"/>
  <c r="M132" i="78" s="1"/>
  <c r="N131" i="78"/>
  <c r="K131" i="78"/>
  <c r="J131" i="78"/>
  <c r="I131" i="78"/>
  <c r="F131" i="78"/>
  <c r="M131" i="78" s="1"/>
  <c r="N130" i="78"/>
  <c r="K130" i="78"/>
  <c r="J130" i="78"/>
  <c r="I130" i="78"/>
  <c r="F130" i="78"/>
  <c r="M130" i="78" s="1"/>
  <c r="N129" i="78"/>
  <c r="K129" i="78"/>
  <c r="J129" i="78"/>
  <c r="I129" i="78"/>
  <c r="F129" i="78"/>
  <c r="M129" i="78" s="1"/>
  <c r="N128" i="78"/>
  <c r="K128" i="78"/>
  <c r="J128" i="78"/>
  <c r="I128" i="78"/>
  <c r="F128" i="78"/>
  <c r="M128" i="78" s="1"/>
  <c r="N127" i="78"/>
  <c r="K127" i="78"/>
  <c r="J127" i="78"/>
  <c r="I127" i="78"/>
  <c r="F127" i="78"/>
  <c r="M127" i="78" s="1"/>
  <c r="N126" i="78"/>
  <c r="K126" i="78"/>
  <c r="J126" i="78"/>
  <c r="I126" i="78"/>
  <c r="F126" i="78"/>
  <c r="M126" i="78" s="1"/>
  <c r="N125" i="78"/>
  <c r="K125" i="78"/>
  <c r="J125" i="78"/>
  <c r="I125" i="78"/>
  <c r="F125" i="78"/>
  <c r="M125" i="78" s="1"/>
  <c r="N124" i="78"/>
  <c r="K124" i="78"/>
  <c r="J124" i="78"/>
  <c r="I124" i="78"/>
  <c r="F124" i="78"/>
  <c r="M124" i="78" s="1"/>
  <c r="N123" i="78"/>
  <c r="K123" i="78"/>
  <c r="J123" i="78"/>
  <c r="I123" i="78"/>
  <c r="F123" i="78"/>
  <c r="M123" i="78" s="1"/>
  <c r="N122" i="78"/>
  <c r="K122" i="78"/>
  <c r="J122" i="78"/>
  <c r="I122" i="78"/>
  <c r="F122" i="78"/>
  <c r="M122" i="78" s="1"/>
  <c r="N121" i="78"/>
  <c r="K121" i="78"/>
  <c r="J121" i="78"/>
  <c r="I121" i="78"/>
  <c r="F121" i="78"/>
  <c r="M121" i="78" s="1"/>
  <c r="N120" i="78"/>
  <c r="K120" i="78"/>
  <c r="J120" i="78"/>
  <c r="I120" i="78"/>
  <c r="F120" i="78"/>
  <c r="M120" i="78" s="1"/>
  <c r="N119" i="78"/>
  <c r="K119" i="78"/>
  <c r="J119" i="78"/>
  <c r="I119" i="78"/>
  <c r="F119" i="78"/>
  <c r="M119" i="78" s="1"/>
  <c r="N118" i="78"/>
  <c r="K118" i="78"/>
  <c r="J118" i="78"/>
  <c r="I118" i="78"/>
  <c r="F118" i="78"/>
  <c r="M118" i="78" s="1"/>
  <c r="N117" i="78"/>
  <c r="K117" i="78"/>
  <c r="J117" i="78"/>
  <c r="I117" i="78"/>
  <c r="F117" i="78"/>
  <c r="M117" i="78" s="1"/>
  <c r="N116" i="78"/>
  <c r="K116" i="78"/>
  <c r="J116" i="78"/>
  <c r="I116" i="78"/>
  <c r="F116" i="78"/>
  <c r="M116" i="78" s="1"/>
  <c r="N115" i="78"/>
  <c r="K115" i="78"/>
  <c r="J115" i="78"/>
  <c r="I115" i="78"/>
  <c r="F115" i="78"/>
  <c r="M115" i="78" s="1"/>
  <c r="N114" i="78"/>
  <c r="K114" i="78"/>
  <c r="J114" i="78"/>
  <c r="I114" i="78"/>
  <c r="F114" i="78"/>
  <c r="M114" i="78" s="1"/>
  <c r="N113" i="78"/>
  <c r="K113" i="78"/>
  <c r="J113" i="78"/>
  <c r="I113" i="78"/>
  <c r="F113" i="78"/>
  <c r="M113" i="78" s="1"/>
  <c r="N112" i="78"/>
  <c r="K112" i="78"/>
  <c r="J112" i="78"/>
  <c r="I112" i="78"/>
  <c r="F112" i="78"/>
  <c r="M112" i="78" s="1"/>
  <c r="N111" i="78"/>
  <c r="K111" i="78"/>
  <c r="J111" i="78"/>
  <c r="I111" i="78"/>
  <c r="F111" i="78"/>
  <c r="M111" i="78" s="1"/>
  <c r="N110" i="78"/>
  <c r="K110" i="78"/>
  <c r="J110" i="78"/>
  <c r="I110" i="78"/>
  <c r="F110" i="78"/>
  <c r="M110" i="78" s="1"/>
  <c r="N109" i="78"/>
  <c r="K109" i="78"/>
  <c r="J109" i="78"/>
  <c r="I109" i="78"/>
  <c r="F109" i="78"/>
  <c r="M109" i="78" s="1"/>
  <c r="N108" i="78"/>
  <c r="K108" i="78"/>
  <c r="J108" i="78"/>
  <c r="I108" i="78"/>
  <c r="F108" i="78"/>
  <c r="M108" i="78" s="1"/>
  <c r="N107" i="78"/>
  <c r="K107" i="78"/>
  <c r="J107" i="78"/>
  <c r="I107" i="78"/>
  <c r="F107" i="78"/>
  <c r="M107" i="78" s="1"/>
  <c r="N106" i="78"/>
  <c r="K106" i="78"/>
  <c r="J106" i="78"/>
  <c r="I106" i="78"/>
  <c r="F106" i="78"/>
  <c r="M106" i="78" s="1"/>
  <c r="N105" i="78"/>
  <c r="K105" i="78"/>
  <c r="J105" i="78"/>
  <c r="I105" i="78"/>
  <c r="F105" i="78"/>
  <c r="M105" i="78" s="1"/>
  <c r="N104" i="78"/>
  <c r="K104" i="78"/>
  <c r="J104" i="78"/>
  <c r="I104" i="78"/>
  <c r="F104" i="78"/>
  <c r="M104" i="78" s="1"/>
  <c r="N103" i="78"/>
  <c r="K103" i="78"/>
  <c r="J103" i="78"/>
  <c r="I103" i="78"/>
  <c r="F103" i="78"/>
  <c r="M103" i="78" s="1"/>
  <c r="N102" i="78"/>
  <c r="K102" i="78"/>
  <c r="J102" i="78"/>
  <c r="I102" i="78"/>
  <c r="F102" i="78"/>
  <c r="M102" i="78" s="1"/>
  <c r="N101" i="78"/>
  <c r="K101" i="78"/>
  <c r="J101" i="78"/>
  <c r="I101" i="78"/>
  <c r="F101" i="78"/>
  <c r="M101" i="78" s="1"/>
  <c r="K100" i="78"/>
  <c r="J100" i="78"/>
  <c r="I100" i="78"/>
  <c r="F100" i="78"/>
  <c r="M100" i="78" s="1"/>
  <c r="N99" i="78"/>
  <c r="K99" i="78"/>
  <c r="J99" i="78"/>
  <c r="I99" i="78"/>
  <c r="F99" i="78"/>
  <c r="M99" i="78" s="1"/>
  <c r="N98" i="78"/>
  <c r="K98" i="78"/>
  <c r="J98" i="78"/>
  <c r="I98" i="78"/>
  <c r="F98" i="78"/>
  <c r="M98" i="78" s="1"/>
  <c r="N97" i="78"/>
  <c r="K97" i="78"/>
  <c r="J97" i="78"/>
  <c r="I97" i="78"/>
  <c r="F97" i="78"/>
  <c r="M97" i="78" s="1"/>
  <c r="N96" i="78"/>
  <c r="K96" i="78"/>
  <c r="J96" i="78"/>
  <c r="I96" i="78"/>
  <c r="F96" i="78"/>
  <c r="M96" i="78" s="1"/>
  <c r="N95" i="78"/>
  <c r="K95" i="78"/>
  <c r="J95" i="78"/>
  <c r="I95" i="78"/>
  <c r="F95" i="78"/>
  <c r="M95" i="78" s="1"/>
  <c r="N94" i="78"/>
  <c r="K94" i="78"/>
  <c r="J94" i="78"/>
  <c r="I94" i="78"/>
  <c r="F94" i="78"/>
  <c r="M94" i="78" s="1"/>
  <c r="N93" i="78"/>
  <c r="K93" i="78"/>
  <c r="J93" i="78"/>
  <c r="I93" i="78"/>
  <c r="F93" i="78"/>
  <c r="M93" i="78" s="1"/>
  <c r="N92" i="78"/>
  <c r="K92" i="78"/>
  <c r="J92" i="78"/>
  <c r="I92" i="78"/>
  <c r="F92" i="78"/>
  <c r="M92" i="78" s="1"/>
  <c r="N91" i="78"/>
  <c r="K91" i="78"/>
  <c r="J91" i="78"/>
  <c r="I91" i="78"/>
  <c r="F91" i="78"/>
  <c r="M91" i="78" s="1"/>
  <c r="N90" i="78"/>
  <c r="K90" i="78"/>
  <c r="J90" i="78"/>
  <c r="I90" i="78"/>
  <c r="F90" i="78"/>
  <c r="M90" i="78" s="1"/>
  <c r="N89" i="78"/>
  <c r="K89" i="78"/>
  <c r="J89" i="78"/>
  <c r="I89" i="78"/>
  <c r="F89" i="78"/>
  <c r="M89" i="78" s="1"/>
  <c r="N88" i="78"/>
  <c r="K88" i="78"/>
  <c r="J88" i="78"/>
  <c r="I88" i="78"/>
  <c r="F88" i="78"/>
  <c r="M88" i="78" s="1"/>
  <c r="N87" i="78"/>
  <c r="K87" i="78"/>
  <c r="J87" i="78"/>
  <c r="I87" i="78"/>
  <c r="F87" i="78"/>
  <c r="M87" i="78" s="1"/>
  <c r="N86" i="78"/>
  <c r="K86" i="78"/>
  <c r="J86" i="78"/>
  <c r="I86" i="78"/>
  <c r="F86" i="78"/>
  <c r="M86" i="78" s="1"/>
  <c r="N85" i="78"/>
  <c r="K85" i="78"/>
  <c r="J85" i="78"/>
  <c r="I85" i="78"/>
  <c r="F85" i="78"/>
  <c r="M85" i="78" s="1"/>
  <c r="N84" i="78"/>
  <c r="K84" i="78"/>
  <c r="J84" i="78"/>
  <c r="I84" i="78"/>
  <c r="F84" i="78"/>
  <c r="M84" i="78" s="1"/>
  <c r="N83" i="78"/>
  <c r="K83" i="78"/>
  <c r="J83" i="78"/>
  <c r="I83" i="78"/>
  <c r="F83" i="78"/>
  <c r="M83" i="78" s="1"/>
  <c r="N82" i="78"/>
  <c r="K82" i="78"/>
  <c r="J82" i="78"/>
  <c r="I82" i="78"/>
  <c r="F82" i="78"/>
  <c r="M82" i="78" s="1"/>
  <c r="N81" i="78"/>
  <c r="K81" i="78"/>
  <c r="J81" i="78"/>
  <c r="I81" i="78"/>
  <c r="F81" i="78"/>
  <c r="M81" i="78" s="1"/>
  <c r="N80" i="78"/>
  <c r="K80" i="78"/>
  <c r="J80" i="78"/>
  <c r="I80" i="78"/>
  <c r="F80" i="78"/>
  <c r="M80" i="78" s="1"/>
  <c r="N79" i="78"/>
  <c r="K79" i="78"/>
  <c r="J79" i="78"/>
  <c r="I79" i="78"/>
  <c r="F79" i="78"/>
  <c r="M79" i="78" s="1"/>
  <c r="N78" i="78"/>
  <c r="K78" i="78"/>
  <c r="J78" i="78"/>
  <c r="I78" i="78"/>
  <c r="F78" i="78"/>
  <c r="M78" i="78" s="1"/>
  <c r="N77" i="78"/>
  <c r="K77" i="78"/>
  <c r="J77" i="78"/>
  <c r="I77" i="78"/>
  <c r="F77" i="78"/>
  <c r="M77" i="78" s="1"/>
  <c r="N76" i="78"/>
  <c r="K76" i="78"/>
  <c r="J76" i="78"/>
  <c r="I76" i="78"/>
  <c r="F76" i="78"/>
  <c r="M76" i="78" s="1"/>
  <c r="N75" i="78"/>
  <c r="K75" i="78"/>
  <c r="J75" i="78"/>
  <c r="I75" i="78"/>
  <c r="F75" i="78"/>
  <c r="M75" i="78" s="1"/>
  <c r="N74" i="78"/>
  <c r="K74" i="78"/>
  <c r="J74" i="78"/>
  <c r="I74" i="78"/>
  <c r="F74" i="78"/>
  <c r="M74" i="78" s="1"/>
  <c r="N73" i="78"/>
  <c r="K73" i="78"/>
  <c r="J73" i="78"/>
  <c r="I73" i="78"/>
  <c r="F73" i="78"/>
  <c r="M73" i="78" s="1"/>
  <c r="N72" i="78"/>
  <c r="K72" i="78"/>
  <c r="J72" i="78"/>
  <c r="I72" i="78"/>
  <c r="F72" i="78"/>
  <c r="M72" i="78" s="1"/>
  <c r="N71" i="78"/>
  <c r="K71" i="78"/>
  <c r="J71" i="78"/>
  <c r="I71" i="78"/>
  <c r="F71" i="78"/>
  <c r="M71" i="78" s="1"/>
  <c r="N70" i="78"/>
  <c r="K70" i="78"/>
  <c r="J70" i="78"/>
  <c r="I70" i="78"/>
  <c r="F70" i="78"/>
  <c r="M70" i="78" s="1"/>
  <c r="N69" i="78"/>
  <c r="K69" i="78"/>
  <c r="J69" i="78"/>
  <c r="I69" i="78"/>
  <c r="F69" i="78"/>
  <c r="M69" i="78" s="1"/>
  <c r="N68" i="78"/>
  <c r="K68" i="78"/>
  <c r="J68" i="78"/>
  <c r="I68" i="78"/>
  <c r="F68" i="78"/>
  <c r="M68" i="78" s="1"/>
  <c r="N67" i="78"/>
  <c r="K67" i="78"/>
  <c r="J67" i="78"/>
  <c r="I67" i="78"/>
  <c r="F67" i="78"/>
  <c r="M67" i="78" s="1"/>
  <c r="N66" i="78"/>
  <c r="K66" i="78"/>
  <c r="J66" i="78"/>
  <c r="I66" i="78"/>
  <c r="F66" i="78"/>
  <c r="M66" i="78" s="1"/>
  <c r="N65" i="78"/>
  <c r="K65" i="78"/>
  <c r="J65" i="78"/>
  <c r="I65" i="78"/>
  <c r="F65" i="78"/>
  <c r="M65" i="78" s="1"/>
  <c r="N64" i="78"/>
  <c r="K64" i="78"/>
  <c r="J64" i="78"/>
  <c r="I64" i="78"/>
  <c r="F64" i="78"/>
  <c r="M64" i="78" s="1"/>
  <c r="N63" i="78"/>
  <c r="K63" i="78"/>
  <c r="J63" i="78"/>
  <c r="I63" i="78"/>
  <c r="F63" i="78"/>
  <c r="M63" i="78" s="1"/>
  <c r="N62" i="78"/>
  <c r="K62" i="78"/>
  <c r="J62" i="78"/>
  <c r="I62" i="78"/>
  <c r="F62" i="78"/>
  <c r="M62" i="78" s="1"/>
  <c r="N61" i="78"/>
  <c r="K61" i="78"/>
  <c r="J61" i="78"/>
  <c r="I61" i="78"/>
  <c r="F61" i="78"/>
  <c r="M61" i="78" s="1"/>
  <c r="N60" i="78"/>
  <c r="K60" i="78"/>
  <c r="J60" i="78"/>
  <c r="I60" i="78"/>
  <c r="F60" i="78"/>
  <c r="M60" i="78" s="1"/>
  <c r="J59" i="78"/>
  <c r="I59" i="78"/>
  <c r="F59" i="78"/>
  <c r="M59" i="78" s="1"/>
  <c r="K58" i="78"/>
  <c r="J58" i="78"/>
  <c r="I58" i="78"/>
  <c r="F58" i="78"/>
  <c r="M58" i="78" s="1"/>
  <c r="K57" i="78"/>
  <c r="J57" i="78"/>
  <c r="I57" i="78"/>
  <c r="F57" i="78"/>
  <c r="M57" i="78" s="1"/>
  <c r="K56" i="78"/>
  <c r="J56" i="78"/>
  <c r="I56" i="78"/>
  <c r="F56" i="78"/>
  <c r="M56" i="78" s="1"/>
  <c r="K55" i="78"/>
  <c r="J55" i="78"/>
  <c r="I55" i="78"/>
  <c r="F55" i="78"/>
  <c r="M55" i="78" s="1"/>
  <c r="K54" i="78"/>
  <c r="J54" i="78"/>
  <c r="I54" i="78"/>
  <c r="F54" i="78"/>
  <c r="M54" i="78" s="1"/>
  <c r="K53" i="78"/>
  <c r="J53" i="78"/>
  <c r="I53" i="78"/>
  <c r="F53" i="78"/>
  <c r="M53" i="78" s="1"/>
  <c r="K52" i="78"/>
  <c r="J52" i="78"/>
  <c r="I52" i="78"/>
  <c r="F52" i="78"/>
  <c r="M52" i="78" s="1"/>
  <c r="K51" i="78"/>
  <c r="J51" i="78"/>
  <c r="I51" i="78"/>
  <c r="F51" i="78"/>
  <c r="M51" i="78" s="1"/>
  <c r="K50" i="78"/>
  <c r="J50" i="78"/>
  <c r="I50" i="78"/>
  <c r="F50" i="78"/>
  <c r="M50" i="78" s="1"/>
  <c r="K49" i="78"/>
  <c r="J49" i="78"/>
  <c r="I49" i="78"/>
  <c r="F49" i="78"/>
  <c r="M49" i="78" s="1"/>
  <c r="K48" i="78"/>
  <c r="J48" i="78"/>
  <c r="I48" i="78"/>
  <c r="F48" i="78"/>
  <c r="M48" i="78" s="1"/>
  <c r="K47" i="78"/>
  <c r="J47" i="78"/>
  <c r="I47" i="78"/>
  <c r="F47" i="78"/>
  <c r="M47" i="78" s="1"/>
  <c r="K46" i="78"/>
  <c r="J46" i="78"/>
  <c r="I46" i="78"/>
  <c r="F46" i="78"/>
  <c r="M46" i="78" s="1"/>
  <c r="K45" i="78"/>
  <c r="J45" i="78"/>
  <c r="I45" i="78"/>
  <c r="F45" i="78"/>
  <c r="M45" i="78" s="1"/>
  <c r="K44" i="78"/>
  <c r="J44" i="78"/>
  <c r="I44" i="78"/>
  <c r="F44" i="78"/>
  <c r="M44" i="78" s="1"/>
  <c r="K43" i="78"/>
  <c r="J43" i="78"/>
  <c r="I43" i="78"/>
  <c r="F43" i="78"/>
  <c r="M43" i="78" s="1"/>
  <c r="K42" i="78"/>
  <c r="J42" i="78"/>
  <c r="I42" i="78"/>
  <c r="F42" i="78"/>
  <c r="M42" i="78" s="1"/>
  <c r="K41" i="78"/>
  <c r="J41" i="78"/>
  <c r="I41" i="78"/>
  <c r="F41" i="78"/>
  <c r="M41" i="78" s="1"/>
  <c r="K40" i="78"/>
  <c r="J40" i="78"/>
  <c r="I40" i="78"/>
  <c r="F40" i="78"/>
  <c r="M40" i="78" s="1"/>
  <c r="K39" i="78"/>
  <c r="J39" i="78"/>
  <c r="I39" i="78"/>
  <c r="F39" i="78"/>
  <c r="M39" i="78" s="1"/>
  <c r="K38" i="78"/>
  <c r="J38" i="78"/>
  <c r="I38" i="78"/>
  <c r="F38" i="78"/>
  <c r="M38" i="78" s="1"/>
  <c r="K37" i="78"/>
  <c r="J37" i="78"/>
  <c r="I37" i="78"/>
  <c r="F37" i="78"/>
  <c r="M37" i="78" s="1"/>
  <c r="K36" i="78"/>
  <c r="J36" i="78"/>
  <c r="I36" i="78"/>
  <c r="F36" i="78"/>
  <c r="M36" i="78" s="1"/>
  <c r="K35" i="78"/>
  <c r="J35" i="78"/>
  <c r="I35" i="78"/>
  <c r="F35" i="78"/>
  <c r="M35" i="78" s="1"/>
  <c r="K34" i="78"/>
  <c r="J34" i="78"/>
  <c r="I34" i="78"/>
  <c r="F34" i="78"/>
  <c r="M34" i="78" s="1"/>
  <c r="K33" i="78"/>
  <c r="J33" i="78"/>
  <c r="I33" i="78"/>
  <c r="F33" i="78"/>
  <c r="M33" i="78" s="1"/>
  <c r="K32" i="78"/>
  <c r="J32" i="78"/>
  <c r="I32" i="78"/>
  <c r="F32" i="78"/>
  <c r="M32" i="78" s="1"/>
  <c r="K31" i="78"/>
  <c r="J31" i="78"/>
  <c r="I31" i="78"/>
  <c r="F31" i="78"/>
  <c r="M31" i="78" s="1"/>
  <c r="K30" i="78"/>
  <c r="J30" i="78"/>
  <c r="I30" i="78"/>
  <c r="F30" i="78"/>
  <c r="M30" i="78" s="1"/>
  <c r="K29" i="78"/>
  <c r="J29" i="78"/>
  <c r="I29" i="78"/>
  <c r="F29" i="78"/>
  <c r="M29" i="78" s="1"/>
  <c r="K28" i="78"/>
  <c r="J28" i="78"/>
  <c r="I28" i="78"/>
  <c r="F28" i="78"/>
  <c r="M28" i="78" s="1"/>
  <c r="K27" i="78"/>
  <c r="J27" i="78"/>
  <c r="I27" i="78"/>
  <c r="F27" i="78"/>
  <c r="M27" i="78" s="1"/>
  <c r="K26" i="78"/>
  <c r="J26" i="78"/>
  <c r="I26" i="78"/>
  <c r="F26" i="78"/>
  <c r="M26" i="78" s="1"/>
  <c r="K25" i="78"/>
  <c r="J25" i="78"/>
  <c r="I25" i="78"/>
  <c r="F25" i="78"/>
  <c r="M25" i="78" s="1"/>
  <c r="K24" i="78"/>
  <c r="J24" i="78"/>
  <c r="I24" i="78"/>
  <c r="F24" i="78"/>
  <c r="M24" i="78" s="1"/>
  <c r="K23" i="78"/>
  <c r="J23" i="78"/>
  <c r="I23" i="78"/>
  <c r="F23" i="78"/>
  <c r="M23" i="78" s="1"/>
  <c r="K22" i="78"/>
  <c r="J22" i="78"/>
  <c r="I22" i="78"/>
  <c r="F22" i="78"/>
  <c r="M22" i="78" s="1"/>
  <c r="K21" i="78"/>
  <c r="J21" i="78"/>
  <c r="I21" i="78"/>
  <c r="F21" i="78"/>
  <c r="M21" i="78" s="1"/>
  <c r="K20" i="78"/>
  <c r="J20" i="78"/>
  <c r="I20" i="78"/>
  <c r="F20" i="78"/>
  <c r="M20" i="78" s="1"/>
  <c r="K19" i="78"/>
  <c r="J19" i="78"/>
  <c r="I19" i="78"/>
  <c r="F19" i="78"/>
  <c r="M19" i="78" s="1"/>
  <c r="K18" i="78"/>
  <c r="J18" i="78"/>
  <c r="I18" i="78"/>
  <c r="F18" i="78"/>
  <c r="M18" i="78" s="1"/>
  <c r="K17" i="78"/>
  <c r="J17" i="78"/>
  <c r="I17" i="78"/>
  <c r="F17" i="78"/>
  <c r="M17" i="78" s="1"/>
  <c r="K16" i="78"/>
  <c r="J16" i="78"/>
  <c r="I16" i="78"/>
  <c r="F16" i="78"/>
  <c r="M16" i="78" s="1"/>
  <c r="K15" i="78"/>
  <c r="J15" i="78"/>
  <c r="I15" i="78"/>
  <c r="F15" i="78"/>
  <c r="M15" i="78" s="1"/>
  <c r="K14" i="78"/>
  <c r="J14" i="78"/>
  <c r="I14" i="78"/>
  <c r="F14" i="78"/>
  <c r="M14" i="78" s="1"/>
  <c r="K13" i="78"/>
  <c r="J13" i="78"/>
  <c r="I13" i="78"/>
  <c r="F13" i="78"/>
  <c r="M13" i="78" s="1"/>
  <c r="K12" i="78"/>
  <c r="J12" i="78"/>
  <c r="I12" i="78"/>
  <c r="F12" i="78"/>
  <c r="M12" i="78" s="1"/>
  <c r="K11" i="78"/>
  <c r="J11" i="78"/>
  <c r="I11" i="78"/>
  <c r="F11" i="78"/>
  <c r="M11" i="78" s="1"/>
  <c r="K10" i="78"/>
  <c r="J10" i="78"/>
  <c r="I10" i="78"/>
  <c r="F10" i="78"/>
  <c r="M10" i="78" s="1"/>
  <c r="K9" i="78"/>
  <c r="J9" i="78"/>
  <c r="I9" i="78"/>
  <c r="F9" i="78"/>
  <c r="M9" i="78" s="1"/>
  <c r="K8" i="78"/>
  <c r="J8" i="78"/>
  <c r="I8" i="78"/>
  <c r="F8" i="78"/>
  <c r="M8" i="78" s="1"/>
  <c r="K7" i="78"/>
  <c r="J7" i="78"/>
  <c r="I7" i="78"/>
  <c r="F7" i="78"/>
  <c r="M7" i="78" s="1"/>
  <c r="N6" i="78"/>
  <c r="K6" i="78"/>
  <c r="J6" i="78"/>
  <c r="I6" i="78"/>
  <c r="F6" i="78"/>
  <c r="M6" i="78" s="1"/>
  <c r="AA337" i="78" l="1"/>
  <c r="AG306" i="78" s="1"/>
  <c r="AA344" i="78"/>
  <c r="AG308" i="78" s="1"/>
  <c r="AA339" i="78"/>
  <c r="AG307" i="78" s="1"/>
  <c r="AC306" i="78"/>
  <c r="AH299" i="78" s="1"/>
  <c r="AA311" i="78"/>
  <c r="AG300" i="78" s="1"/>
  <c r="AC323" i="78"/>
  <c r="AH302" i="78" s="1"/>
  <c r="AC327" i="78"/>
  <c r="AH304" i="78" s="1"/>
  <c r="AC340" i="78"/>
  <c r="AH310" i="78" s="1"/>
  <c r="AA321" i="78"/>
  <c r="AG301" i="78" s="1"/>
  <c r="AA323" i="78"/>
  <c r="AG302" i="78" s="1"/>
  <c r="AA325" i="78"/>
  <c r="AG303" i="78" s="1"/>
  <c r="AA327" i="78"/>
  <c r="AG304" i="78" s="1"/>
  <c r="AA340" i="78"/>
  <c r="AG310" i="78" s="1"/>
  <c r="AA301" i="78"/>
  <c r="AG298" i="78" s="1"/>
  <c r="AC321" i="78"/>
  <c r="AH301" i="78" s="1"/>
  <c r="AC325" i="78"/>
  <c r="AH303" i="78" s="1"/>
  <c r="AA330" i="78"/>
  <c r="AG305" i="78" s="1"/>
  <c r="AA296" i="78"/>
  <c r="AG297" i="78" s="1"/>
  <c r="AC301" i="78"/>
  <c r="AH298" i="78" s="1"/>
  <c r="AA306" i="78"/>
  <c r="AG299" i="78" s="1"/>
  <c r="AC311" i="78"/>
  <c r="AH300" i="78" s="1"/>
  <c r="AC330" i="78"/>
  <c r="AH305" i="78" s="1"/>
  <c r="AC337" i="78"/>
  <c r="AH306" i="78" s="1"/>
  <c r="AC339" i="78"/>
  <c r="AH307" i="78" s="1"/>
  <c r="AC344" i="78"/>
  <c r="AH308" i="78" s="1"/>
  <c r="AC296" i="78"/>
  <c r="AH297" i="78" s="1"/>
  <c r="S311" i="77"/>
  <c r="S310" i="77"/>
  <c r="S309" i="77"/>
  <c r="S308" i="77"/>
  <c r="S307" i="77"/>
  <c r="S306" i="77"/>
  <c r="S305" i="77"/>
  <c r="S304" i="77"/>
  <c r="S302" i="77"/>
  <c r="S301" i="77"/>
  <c r="S300" i="77"/>
  <c r="S299" i="77"/>
  <c r="S298" i="77"/>
  <c r="S296" i="77"/>
  <c r="S295" i="77"/>
  <c r="S294" i="77"/>
  <c r="S293" i="77"/>
  <c r="S292" i="77"/>
  <c r="S291" i="77"/>
  <c r="S290" i="77"/>
  <c r="S289" i="77"/>
  <c r="S288" i="77"/>
  <c r="S287" i="77"/>
  <c r="S286" i="77"/>
  <c r="S285" i="77"/>
  <c r="S284" i="77"/>
  <c r="S283" i="77"/>
  <c r="S282" i="77"/>
  <c r="S281" i="77"/>
  <c r="S279" i="77"/>
  <c r="S278" i="77"/>
  <c r="S277" i="77"/>
  <c r="S276" i="77"/>
  <c r="S275" i="77"/>
  <c r="S274" i="77"/>
  <c r="S273" i="77"/>
  <c r="S272" i="77"/>
  <c r="S271" i="77"/>
  <c r="S270" i="77"/>
  <c r="S269" i="77"/>
  <c r="S268" i="77"/>
  <c r="S267" i="77"/>
  <c r="S266" i="77"/>
  <c r="S265" i="77"/>
  <c r="S264" i="77"/>
  <c r="S263" i="77"/>
  <c r="S262" i="77"/>
  <c r="S261" i="77"/>
  <c r="S260" i="77"/>
  <c r="S259" i="77"/>
  <c r="S258" i="77"/>
  <c r="S257" i="77"/>
  <c r="S256" i="77"/>
  <c r="S255" i="77"/>
  <c r="S254" i="77"/>
  <c r="S253" i="77"/>
  <c r="S252" i="77"/>
  <c r="S251" i="77"/>
  <c r="S250" i="77"/>
  <c r="S249" i="77"/>
  <c r="S248" i="77"/>
  <c r="S247" i="77"/>
  <c r="S246" i="77"/>
  <c r="S245" i="77"/>
  <c r="S244" i="77"/>
  <c r="S243" i="77"/>
  <c r="S242" i="77"/>
  <c r="S241" i="77"/>
  <c r="S240" i="77"/>
  <c r="S239" i="77"/>
  <c r="S238" i="77"/>
  <c r="S237" i="77"/>
  <c r="S236" i="77"/>
  <c r="S235" i="77"/>
  <c r="S234" i="77"/>
  <c r="S233" i="77"/>
  <c r="S232" i="77"/>
  <c r="S231" i="77"/>
  <c r="S230" i="77"/>
  <c r="S229" i="77"/>
  <c r="S228" i="77"/>
  <c r="S227" i="77"/>
  <c r="S226" i="77"/>
  <c r="S225" i="77"/>
  <c r="S224" i="77"/>
  <c r="S223" i="77"/>
  <c r="S222" i="77"/>
  <c r="S221" i="77"/>
  <c r="S220" i="77"/>
  <c r="S219" i="77"/>
  <c r="S218" i="77"/>
  <c r="S217" i="77"/>
  <c r="S216" i="77"/>
  <c r="S215" i="77"/>
  <c r="S214" i="77"/>
  <c r="S213" i="77"/>
  <c r="S212" i="77"/>
  <c r="S211" i="77"/>
  <c r="S210" i="77"/>
  <c r="S209" i="77"/>
  <c r="S208" i="77"/>
  <c r="S207" i="77"/>
  <c r="S206" i="77"/>
  <c r="S205" i="77"/>
  <c r="S204" i="77"/>
  <c r="S203" i="77"/>
  <c r="S202" i="77"/>
  <c r="S201" i="77"/>
  <c r="S200" i="77"/>
  <c r="S199" i="77"/>
  <c r="S198" i="77"/>
  <c r="S197" i="77"/>
  <c r="S196" i="77"/>
  <c r="S195" i="77"/>
  <c r="S194" i="77"/>
  <c r="S193" i="77"/>
  <c r="S192" i="77"/>
  <c r="S191" i="77"/>
  <c r="S190" i="77"/>
  <c r="S189" i="77"/>
  <c r="S188" i="77"/>
  <c r="S187" i="77"/>
  <c r="S186" i="77"/>
  <c r="S185" i="77"/>
  <c r="S184" i="77"/>
  <c r="S183" i="77"/>
  <c r="S182" i="77"/>
  <c r="S181" i="77"/>
  <c r="S180" i="77"/>
  <c r="S179" i="77"/>
  <c r="S178" i="77"/>
  <c r="S177" i="77"/>
  <c r="S176" i="77"/>
  <c r="S162" i="77"/>
  <c r="N162" i="77"/>
  <c r="K162" i="77"/>
  <c r="I162" i="77"/>
  <c r="F162" i="77"/>
  <c r="M162" i="77" s="1"/>
  <c r="S161" i="77"/>
  <c r="N161" i="77"/>
  <c r="K161" i="77"/>
  <c r="I161" i="77"/>
  <c r="F161" i="77"/>
  <c r="M161" i="77" s="1"/>
  <c r="S160" i="77"/>
  <c r="N160" i="77"/>
  <c r="K160" i="77"/>
  <c r="I160" i="77"/>
  <c r="F160" i="77"/>
  <c r="M160" i="77" s="1"/>
  <c r="S159" i="77"/>
  <c r="N159" i="77"/>
  <c r="K159" i="77"/>
  <c r="I159" i="77"/>
  <c r="F159" i="77"/>
  <c r="M159" i="77" s="1"/>
  <c r="S158" i="77"/>
  <c r="N158" i="77"/>
  <c r="K158" i="77"/>
  <c r="I158" i="77"/>
  <c r="F158" i="77"/>
  <c r="M158" i="77" s="1"/>
  <c r="S157" i="77"/>
  <c r="N157" i="77"/>
  <c r="K157" i="77"/>
  <c r="I157" i="77"/>
  <c r="F157" i="77"/>
  <c r="M157" i="77" s="1"/>
  <c r="S156" i="77"/>
  <c r="N156" i="77"/>
  <c r="K156" i="77"/>
  <c r="I156" i="77"/>
  <c r="F156" i="77"/>
  <c r="M156" i="77" s="1"/>
  <c r="S155" i="77"/>
  <c r="N155" i="77"/>
  <c r="K155" i="77"/>
  <c r="I155" i="77"/>
  <c r="F155" i="77"/>
  <c r="M155" i="77" s="1"/>
  <c r="S154" i="77"/>
  <c r="N154" i="77"/>
  <c r="K154" i="77"/>
  <c r="J154" i="77"/>
  <c r="I154" i="77"/>
  <c r="F154" i="77"/>
  <c r="M154" i="77" s="1"/>
  <c r="S153" i="77"/>
  <c r="N153" i="77"/>
  <c r="K153" i="77"/>
  <c r="J153" i="77"/>
  <c r="I153" i="77"/>
  <c r="F153" i="77"/>
  <c r="M153" i="77" s="1"/>
  <c r="S152" i="77"/>
  <c r="N152" i="77"/>
  <c r="K152" i="77"/>
  <c r="J152" i="77"/>
  <c r="I152" i="77"/>
  <c r="F152" i="77"/>
  <c r="M152" i="77" s="1"/>
  <c r="S151" i="77"/>
  <c r="N151" i="77"/>
  <c r="K151" i="77"/>
  <c r="J151" i="77"/>
  <c r="I151" i="77"/>
  <c r="F151" i="77"/>
  <c r="M151" i="77" s="1"/>
  <c r="S150" i="77"/>
  <c r="N150" i="77"/>
  <c r="K150" i="77"/>
  <c r="J150" i="77"/>
  <c r="I150" i="77"/>
  <c r="F150" i="77"/>
  <c r="M150" i="77" s="1"/>
  <c r="S149" i="77"/>
  <c r="N149" i="77"/>
  <c r="K149" i="77"/>
  <c r="J149" i="77"/>
  <c r="I149" i="77"/>
  <c r="F149" i="77"/>
  <c r="M149" i="77" s="1"/>
  <c r="S148" i="77"/>
  <c r="N148" i="77"/>
  <c r="K148" i="77"/>
  <c r="J148" i="77"/>
  <c r="I148" i="77"/>
  <c r="F148" i="77"/>
  <c r="M148" i="77" s="1"/>
  <c r="S147" i="77"/>
  <c r="N147" i="77"/>
  <c r="K147" i="77"/>
  <c r="J147" i="77"/>
  <c r="I147" i="77"/>
  <c r="F147" i="77"/>
  <c r="M147" i="77" s="1"/>
  <c r="S146" i="77"/>
  <c r="N146" i="77"/>
  <c r="K146" i="77"/>
  <c r="J146" i="77"/>
  <c r="I146" i="77"/>
  <c r="F146" i="77"/>
  <c r="M146" i="77" s="1"/>
  <c r="S145" i="77"/>
  <c r="N145" i="77"/>
  <c r="K145" i="77"/>
  <c r="J145" i="77"/>
  <c r="I145" i="77"/>
  <c r="F145" i="77"/>
  <c r="M145" i="77" s="1"/>
  <c r="S144" i="77"/>
  <c r="N144" i="77"/>
  <c r="K144" i="77"/>
  <c r="J144" i="77"/>
  <c r="I144" i="77"/>
  <c r="F144" i="77"/>
  <c r="M144" i="77" s="1"/>
  <c r="S143" i="77"/>
  <c r="N143" i="77"/>
  <c r="K143" i="77"/>
  <c r="J143" i="77"/>
  <c r="I143" i="77"/>
  <c r="F143" i="77"/>
  <c r="M143" i="77" s="1"/>
  <c r="S142" i="77"/>
  <c r="N142" i="77"/>
  <c r="K142" i="77"/>
  <c r="J142" i="77"/>
  <c r="I142" i="77"/>
  <c r="F142" i="77"/>
  <c r="M142" i="77" s="1"/>
  <c r="S141" i="77"/>
  <c r="N141" i="77"/>
  <c r="K141" i="77"/>
  <c r="J141" i="77"/>
  <c r="I141" i="77"/>
  <c r="F141" i="77"/>
  <c r="M141" i="77" s="1"/>
  <c r="S140" i="77"/>
  <c r="N140" i="77"/>
  <c r="K140" i="77"/>
  <c r="J140" i="77"/>
  <c r="I140" i="77"/>
  <c r="F140" i="77"/>
  <c r="M140" i="77" s="1"/>
  <c r="S139" i="77"/>
  <c r="N139" i="77"/>
  <c r="K139" i="77"/>
  <c r="J139" i="77"/>
  <c r="I139" i="77"/>
  <c r="F139" i="77"/>
  <c r="M139" i="77" s="1"/>
  <c r="S138" i="77"/>
  <c r="N138" i="77"/>
  <c r="K138" i="77"/>
  <c r="J138" i="77"/>
  <c r="I138" i="77"/>
  <c r="F138" i="77"/>
  <c r="M138" i="77" s="1"/>
  <c r="S137" i="77"/>
  <c r="N137" i="77"/>
  <c r="K137" i="77"/>
  <c r="J137" i="77"/>
  <c r="I137" i="77"/>
  <c r="F137" i="77"/>
  <c r="M137" i="77" s="1"/>
  <c r="S136" i="77"/>
  <c r="N136" i="77"/>
  <c r="K136" i="77"/>
  <c r="J136" i="77"/>
  <c r="I136" i="77"/>
  <c r="F136" i="77"/>
  <c r="M136" i="77" s="1"/>
  <c r="S135" i="77"/>
  <c r="N135" i="77"/>
  <c r="K135" i="77"/>
  <c r="J135" i="77"/>
  <c r="I135" i="77"/>
  <c r="F135" i="77"/>
  <c r="M135" i="77" s="1"/>
  <c r="S134" i="77"/>
  <c r="N134" i="77"/>
  <c r="K134" i="77"/>
  <c r="J134" i="77"/>
  <c r="I134" i="77"/>
  <c r="F134" i="77"/>
  <c r="M134" i="77" s="1"/>
  <c r="S133" i="77"/>
  <c r="N133" i="77"/>
  <c r="K133" i="77"/>
  <c r="J133" i="77"/>
  <c r="I133" i="77"/>
  <c r="F133" i="77"/>
  <c r="M133" i="77" s="1"/>
  <c r="S132" i="77"/>
  <c r="N132" i="77"/>
  <c r="K132" i="77"/>
  <c r="J132" i="77"/>
  <c r="I132" i="77"/>
  <c r="F132" i="77"/>
  <c r="M132" i="77" s="1"/>
  <c r="S131" i="77"/>
  <c r="N131" i="77"/>
  <c r="K131" i="77"/>
  <c r="J131" i="77"/>
  <c r="I131" i="77"/>
  <c r="F131" i="77"/>
  <c r="M131" i="77" s="1"/>
  <c r="S130" i="77"/>
  <c r="N130" i="77"/>
  <c r="K130" i="77"/>
  <c r="J130" i="77"/>
  <c r="I130" i="77"/>
  <c r="F130" i="77"/>
  <c r="M130" i="77" s="1"/>
  <c r="S129" i="77"/>
  <c r="N129" i="77"/>
  <c r="K129" i="77"/>
  <c r="J129" i="77"/>
  <c r="I129" i="77"/>
  <c r="F129" i="77"/>
  <c r="M129" i="77" s="1"/>
  <c r="S128" i="77"/>
  <c r="N128" i="77"/>
  <c r="K128" i="77"/>
  <c r="J128" i="77"/>
  <c r="I128" i="77"/>
  <c r="F128" i="77"/>
  <c r="M128" i="77" s="1"/>
  <c r="S127" i="77"/>
  <c r="N127" i="77"/>
  <c r="K127" i="77"/>
  <c r="J127" i="77"/>
  <c r="I127" i="77"/>
  <c r="F127" i="77"/>
  <c r="M127" i="77" s="1"/>
  <c r="S126" i="77"/>
  <c r="N126" i="77"/>
  <c r="K126" i="77"/>
  <c r="J126" i="77"/>
  <c r="I126" i="77"/>
  <c r="F126" i="77"/>
  <c r="M126" i="77" s="1"/>
  <c r="S125" i="77"/>
  <c r="N125" i="77"/>
  <c r="K125" i="77"/>
  <c r="J125" i="77"/>
  <c r="I125" i="77"/>
  <c r="F125" i="77"/>
  <c r="M125" i="77" s="1"/>
  <c r="S124" i="77"/>
  <c r="N124" i="77"/>
  <c r="K124" i="77"/>
  <c r="J124" i="77"/>
  <c r="I124" i="77"/>
  <c r="F124" i="77"/>
  <c r="M124" i="77" s="1"/>
  <c r="S123" i="77"/>
  <c r="N123" i="77"/>
  <c r="K123" i="77"/>
  <c r="J123" i="77"/>
  <c r="I123" i="77"/>
  <c r="F123" i="77"/>
  <c r="M123" i="77" s="1"/>
  <c r="S122" i="77"/>
  <c r="N122" i="77"/>
  <c r="K122" i="77"/>
  <c r="J122" i="77"/>
  <c r="I122" i="77"/>
  <c r="F122" i="77"/>
  <c r="M122" i="77" s="1"/>
  <c r="S121" i="77"/>
  <c r="N121" i="77"/>
  <c r="K121" i="77"/>
  <c r="J121" i="77"/>
  <c r="I121" i="77"/>
  <c r="F121" i="77"/>
  <c r="M121" i="77" s="1"/>
  <c r="S120" i="77"/>
  <c r="N120" i="77"/>
  <c r="K120" i="77"/>
  <c r="J120" i="77"/>
  <c r="I120" i="77"/>
  <c r="F120" i="77"/>
  <c r="M120" i="77" s="1"/>
  <c r="S119" i="77"/>
  <c r="N119" i="77"/>
  <c r="K119" i="77"/>
  <c r="J119" i="77"/>
  <c r="I119" i="77"/>
  <c r="F119" i="77"/>
  <c r="M119" i="77" s="1"/>
  <c r="S118" i="77"/>
  <c r="N118" i="77"/>
  <c r="K118" i="77"/>
  <c r="J118" i="77"/>
  <c r="I118" i="77"/>
  <c r="F118" i="77"/>
  <c r="M118" i="77" s="1"/>
  <c r="S117" i="77"/>
  <c r="N117" i="77"/>
  <c r="K117" i="77"/>
  <c r="J117" i="77"/>
  <c r="I117" i="77"/>
  <c r="F117" i="77"/>
  <c r="M117" i="77" s="1"/>
  <c r="S116" i="77"/>
  <c r="N116" i="77"/>
  <c r="K116" i="77"/>
  <c r="J116" i="77"/>
  <c r="I116" i="77"/>
  <c r="F116" i="77"/>
  <c r="M116" i="77" s="1"/>
  <c r="S115" i="77"/>
  <c r="N115" i="77"/>
  <c r="K115" i="77"/>
  <c r="J115" i="77"/>
  <c r="I115" i="77"/>
  <c r="F115" i="77"/>
  <c r="M115" i="77" s="1"/>
  <c r="S114" i="77"/>
  <c r="N114" i="77"/>
  <c r="K114" i="77"/>
  <c r="J114" i="77"/>
  <c r="I114" i="77"/>
  <c r="F114" i="77"/>
  <c r="M114" i="77" s="1"/>
  <c r="S113" i="77"/>
  <c r="N113" i="77"/>
  <c r="K113" i="77"/>
  <c r="J113" i="77"/>
  <c r="I113" i="77"/>
  <c r="F113" i="77"/>
  <c r="M113" i="77" s="1"/>
  <c r="S112" i="77"/>
  <c r="N112" i="77"/>
  <c r="K112" i="77"/>
  <c r="J112" i="77"/>
  <c r="I112" i="77"/>
  <c r="F112" i="77"/>
  <c r="M112" i="77" s="1"/>
  <c r="S111" i="77"/>
  <c r="N111" i="77"/>
  <c r="K111" i="77"/>
  <c r="J111" i="77"/>
  <c r="I111" i="77"/>
  <c r="F111" i="77"/>
  <c r="M111" i="77" s="1"/>
  <c r="S110" i="77"/>
  <c r="N110" i="77"/>
  <c r="K110" i="77"/>
  <c r="J110" i="77"/>
  <c r="I110" i="77"/>
  <c r="F110" i="77"/>
  <c r="M110" i="77" s="1"/>
  <c r="S109" i="77"/>
  <c r="N109" i="77"/>
  <c r="K109" i="77"/>
  <c r="J109" i="77"/>
  <c r="I109" i="77"/>
  <c r="F109" i="77"/>
  <c r="M109" i="77" s="1"/>
  <c r="S108" i="77"/>
  <c r="N108" i="77"/>
  <c r="K108" i="77"/>
  <c r="J108" i="77"/>
  <c r="I108" i="77"/>
  <c r="F108" i="77"/>
  <c r="M108" i="77" s="1"/>
  <c r="S107" i="77"/>
  <c r="N107" i="77"/>
  <c r="K107" i="77"/>
  <c r="J107" i="77"/>
  <c r="I107" i="77"/>
  <c r="F107" i="77"/>
  <c r="M107" i="77" s="1"/>
  <c r="S106" i="77"/>
  <c r="N106" i="77"/>
  <c r="K106" i="77"/>
  <c r="J106" i="77"/>
  <c r="I106" i="77"/>
  <c r="F106" i="77"/>
  <c r="M106" i="77" s="1"/>
  <c r="S105" i="77"/>
  <c r="N105" i="77"/>
  <c r="K105" i="77"/>
  <c r="J105" i="77"/>
  <c r="I105" i="77"/>
  <c r="F105" i="77"/>
  <c r="M105" i="77" s="1"/>
  <c r="S104" i="77"/>
  <c r="N104" i="77"/>
  <c r="K104" i="77"/>
  <c r="J104" i="77"/>
  <c r="I104" i="77"/>
  <c r="F104" i="77"/>
  <c r="M104" i="77" s="1"/>
  <c r="S103" i="77"/>
  <c r="N103" i="77"/>
  <c r="K103" i="77"/>
  <c r="J103" i="77"/>
  <c r="I103" i="77"/>
  <c r="F103" i="77"/>
  <c r="M103" i="77" s="1"/>
  <c r="S102" i="77"/>
  <c r="N102" i="77"/>
  <c r="K102" i="77"/>
  <c r="J102" i="77"/>
  <c r="I102" i="77"/>
  <c r="F102" i="77"/>
  <c r="M102" i="77" s="1"/>
  <c r="S101" i="77"/>
  <c r="N101" i="77"/>
  <c r="K101" i="77"/>
  <c r="J101" i="77"/>
  <c r="I101" i="77"/>
  <c r="F101" i="77"/>
  <c r="M101" i="77" s="1"/>
  <c r="S100" i="77"/>
  <c r="K100" i="77"/>
  <c r="J100" i="77"/>
  <c r="I100" i="77"/>
  <c r="F100" i="77"/>
  <c r="M100" i="77" s="1"/>
  <c r="S99" i="77"/>
  <c r="N99" i="77"/>
  <c r="K99" i="77"/>
  <c r="J99" i="77"/>
  <c r="I99" i="77"/>
  <c r="F99" i="77"/>
  <c r="M99" i="77" s="1"/>
  <c r="S98" i="77"/>
  <c r="N98" i="77"/>
  <c r="K98" i="77"/>
  <c r="J98" i="77"/>
  <c r="I98" i="77"/>
  <c r="F98" i="77"/>
  <c r="M98" i="77" s="1"/>
  <c r="S97" i="77"/>
  <c r="N97" i="77"/>
  <c r="K97" i="77"/>
  <c r="J97" i="77"/>
  <c r="I97" i="77"/>
  <c r="F97" i="77"/>
  <c r="M97" i="77" s="1"/>
  <c r="S96" i="77"/>
  <c r="N96" i="77"/>
  <c r="K96" i="77"/>
  <c r="J96" i="77"/>
  <c r="I96" i="77"/>
  <c r="F96" i="77"/>
  <c r="M96" i="77" s="1"/>
  <c r="S95" i="77"/>
  <c r="N95" i="77"/>
  <c r="K95" i="77"/>
  <c r="J95" i="77"/>
  <c r="I95" i="77"/>
  <c r="F95" i="77"/>
  <c r="M95" i="77" s="1"/>
  <c r="S94" i="77"/>
  <c r="N94" i="77"/>
  <c r="K94" i="77"/>
  <c r="J94" i="77"/>
  <c r="I94" i="77"/>
  <c r="F94" i="77"/>
  <c r="M94" i="77" s="1"/>
  <c r="S93" i="77"/>
  <c r="N93" i="77"/>
  <c r="K93" i="77"/>
  <c r="J93" i="77"/>
  <c r="I93" i="77"/>
  <c r="F93" i="77"/>
  <c r="M93" i="77" s="1"/>
  <c r="S92" i="77"/>
  <c r="N92" i="77"/>
  <c r="K92" i="77"/>
  <c r="J92" i="77"/>
  <c r="I92" i="77"/>
  <c r="F92" i="77"/>
  <c r="M92" i="77" s="1"/>
  <c r="S91" i="77"/>
  <c r="N91" i="77"/>
  <c r="K91" i="77"/>
  <c r="J91" i="77"/>
  <c r="I91" i="77"/>
  <c r="F91" i="77"/>
  <c r="M91" i="77" s="1"/>
  <c r="S90" i="77"/>
  <c r="N90" i="77"/>
  <c r="K90" i="77"/>
  <c r="J90" i="77"/>
  <c r="I90" i="77"/>
  <c r="F90" i="77"/>
  <c r="M90" i="77" s="1"/>
  <c r="S89" i="77"/>
  <c r="N89" i="77"/>
  <c r="K89" i="77"/>
  <c r="J89" i="77"/>
  <c r="I89" i="77"/>
  <c r="F89" i="77"/>
  <c r="M89" i="77" s="1"/>
  <c r="S88" i="77"/>
  <c r="N88" i="77"/>
  <c r="K88" i="77"/>
  <c r="J88" i="77"/>
  <c r="I88" i="77"/>
  <c r="F88" i="77"/>
  <c r="M88" i="77" s="1"/>
  <c r="S87" i="77"/>
  <c r="N87" i="77"/>
  <c r="K87" i="77"/>
  <c r="J87" i="77"/>
  <c r="I87" i="77"/>
  <c r="F87" i="77"/>
  <c r="M87" i="77" s="1"/>
  <c r="S86" i="77"/>
  <c r="N86" i="77"/>
  <c r="K86" i="77"/>
  <c r="J86" i="77"/>
  <c r="I86" i="77"/>
  <c r="F86" i="77"/>
  <c r="M86" i="77" s="1"/>
  <c r="S85" i="77"/>
  <c r="N85" i="77"/>
  <c r="K85" i="77"/>
  <c r="J85" i="77"/>
  <c r="I85" i="77"/>
  <c r="F85" i="77"/>
  <c r="M85" i="77" s="1"/>
  <c r="S84" i="77"/>
  <c r="N84" i="77"/>
  <c r="K84" i="77"/>
  <c r="J84" i="77"/>
  <c r="I84" i="77"/>
  <c r="F84" i="77"/>
  <c r="M84" i="77" s="1"/>
  <c r="S83" i="77"/>
  <c r="N83" i="77"/>
  <c r="K83" i="77"/>
  <c r="J83" i="77"/>
  <c r="I83" i="77"/>
  <c r="F83" i="77"/>
  <c r="M83" i="77" s="1"/>
  <c r="S82" i="77"/>
  <c r="N82" i="77"/>
  <c r="K82" i="77"/>
  <c r="J82" i="77"/>
  <c r="I82" i="77"/>
  <c r="F82" i="77"/>
  <c r="M82" i="77" s="1"/>
  <c r="S81" i="77"/>
  <c r="N81" i="77"/>
  <c r="K81" i="77"/>
  <c r="J81" i="77"/>
  <c r="I81" i="77"/>
  <c r="F81" i="77"/>
  <c r="M81" i="77" s="1"/>
  <c r="S80" i="77"/>
  <c r="N80" i="77"/>
  <c r="K80" i="77"/>
  <c r="J80" i="77"/>
  <c r="I80" i="77"/>
  <c r="F80" i="77"/>
  <c r="M80" i="77" s="1"/>
  <c r="S79" i="77"/>
  <c r="N79" i="77"/>
  <c r="K79" i="77"/>
  <c r="J79" i="77"/>
  <c r="I79" i="77"/>
  <c r="F79" i="77"/>
  <c r="M79" i="77" s="1"/>
  <c r="S78" i="77"/>
  <c r="N78" i="77"/>
  <c r="K78" i="77"/>
  <c r="J78" i="77"/>
  <c r="I78" i="77"/>
  <c r="F78" i="77"/>
  <c r="M78" i="77" s="1"/>
  <c r="S77" i="77"/>
  <c r="N77" i="77"/>
  <c r="K77" i="77"/>
  <c r="J77" i="77"/>
  <c r="I77" i="77"/>
  <c r="F77" i="77"/>
  <c r="M77" i="77" s="1"/>
  <c r="S76" i="77"/>
  <c r="N76" i="77"/>
  <c r="K76" i="77"/>
  <c r="J76" i="77"/>
  <c r="I76" i="77"/>
  <c r="F76" i="77"/>
  <c r="M76" i="77" s="1"/>
  <c r="S75" i="77"/>
  <c r="N75" i="77"/>
  <c r="K75" i="77"/>
  <c r="J75" i="77"/>
  <c r="I75" i="77"/>
  <c r="F75" i="77"/>
  <c r="M75" i="77" s="1"/>
  <c r="S74" i="77"/>
  <c r="N74" i="77"/>
  <c r="K74" i="77"/>
  <c r="J74" i="77"/>
  <c r="I74" i="77"/>
  <c r="F74" i="77"/>
  <c r="M74" i="77" s="1"/>
  <c r="S73" i="77"/>
  <c r="N73" i="77"/>
  <c r="K73" i="77"/>
  <c r="J73" i="77"/>
  <c r="I73" i="77"/>
  <c r="F73" i="77"/>
  <c r="M73" i="77" s="1"/>
  <c r="S72" i="77"/>
  <c r="N72" i="77"/>
  <c r="K72" i="77"/>
  <c r="J72" i="77"/>
  <c r="I72" i="77"/>
  <c r="F72" i="77"/>
  <c r="M72" i="77" s="1"/>
  <c r="S71" i="77"/>
  <c r="N71" i="77"/>
  <c r="K71" i="77"/>
  <c r="J71" i="77"/>
  <c r="I71" i="77"/>
  <c r="F71" i="77"/>
  <c r="M71" i="77" s="1"/>
  <c r="S70" i="77"/>
  <c r="N70" i="77"/>
  <c r="K70" i="77"/>
  <c r="J70" i="77"/>
  <c r="I70" i="77"/>
  <c r="F70" i="77"/>
  <c r="M70" i="77" s="1"/>
  <c r="S69" i="77"/>
  <c r="N69" i="77"/>
  <c r="K69" i="77"/>
  <c r="J69" i="77"/>
  <c r="I69" i="77"/>
  <c r="F69" i="77"/>
  <c r="M69" i="77" s="1"/>
  <c r="S68" i="77"/>
  <c r="N68" i="77"/>
  <c r="K68" i="77"/>
  <c r="J68" i="77"/>
  <c r="I68" i="77"/>
  <c r="F68" i="77"/>
  <c r="M68" i="77" s="1"/>
  <c r="S67" i="77"/>
  <c r="N67" i="77"/>
  <c r="K67" i="77"/>
  <c r="J67" i="77"/>
  <c r="I67" i="77"/>
  <c r="F67" i="77"/>
  <c r="M67" i="77" s="1"/>
  <c r="S66" i="77"/>
  <c r="N66" i="77"/>
  <c r="K66" i="77"/>
  <c r="J66" i="77"/>
  <c r="I66" i="77"/>
  <c r="F66" i="77"/>
  <c r="M66" i="77" s="1"/>
  <c r="S65" i="77"/>
  <c r="N65" i="77"/>
  <c r="K65" i="77"/>
  <c r="J65" i="77"/>
  <c r="I65" i="77"/>
  <c r="F65" i="77"/>
  <c r="M65" i="77" s="1"/>
  <c r="S64" i="77"/>
  <c r="N64" i="77"/>
  <c r="K64" i="77"/>
  <c r="J64" i="77"/>
  <c r="I64" i="77"/>
  <c r="F64" i="77"/>
  <c r="M64" i="77" s="1"/>
  <c r="S63" i="77"/>
  <c r="N63" i="77"/>
  <c r="K63" i="77"/>
  <c r="J63" i="77"/>
  <c r="I63" i="77"/>
  <c r="F63" i="77"/>
  <c r="M63" i="77" s="1"/>
  <c r="S62" i="77"/>
  <c r="N62" i="77"/>
  <c r="K62" i="77"/>
  <c r="J62" i="77"/>
  <c r="I62" i="77"/>
  <c r="F62" i="77"/>
  <c r="M62" i="77" s="1"/>
  <c r="S61" i="77"/>
  <c r="N61" i="77"/>
  <c r="K61" i="77"/>
  <c r="J61" i="77"/>
  <c r="I61" i="77"/>
  <c r="F61" i="77"/>
  <c r="M61" i="77" s="1"/>
  <c r="S60" i="77"/>
  <c r="N60" i="77"/>
  <c r="K60" i="77"/>
  <c r="J60" i="77"/>
  <c r="I60" i="77"/>
  <c r="F60" i="77"/>
  <c r="M60" i="77" s="1"/>
  <c r="S59" i="77"/>
  <c r="N59" i="77"/>
  <c r="K59" i="77"/>
  <c r="J59" i="77"/>
  <c r="I59" i="77"/>
  <c r="F59" i="77"/>
  <c r="M59" i="77" s="1"/>
  <c r="S58" i="77"/>
  <c r="N58" i="77"/>
  <c r="K58" i="77"/>
  <c r="J58" i="77"/>
  <c r="I58" i="77"/>
  <c r="F58" i="77"/>
  <c r="M58" i="77" s="1"/>
  <c r="S57" i="77"/>
  <c r="N57" i="77"/>
  <c r="K57" i="77"/>
  <c r="J57" i="77"/>
  <c r="I57" i="77"/>
  <c r="F57" i="77"/>
  <c r="M57" i="77" s="1"/>
  <c r="S56" i="77"/>
  <c r="N56" i="77"/>
  <c r="K56" i="77"/>
  <c r="J56" i="77"/>
  <c r="I56" i="77"/>
  <c r="F56" i="77"/>
  <c r="M56" i="77" s="1"/>
  <c r="S55" i="77"/>
  <c r="N55" i="77"/>
  <c r="K55" i="77"/>
  <c r="J55" i="77"/>
  <c r="I55" i="77"/>
  <c r="F55" i="77"/>
  <c r="M55" i="77" s="1"/>
  <c r="S54" i="77"/>
  <c r="N54" i="77"/>
  <c r="K54" i="77"/>
  <c r="J54" i="77"/>
  <c r="I54" i="77"/>
  <c r="F54" i="77"/>
  <c r="M54" i="77" s="1"/>
  <c r="S53" i="77"/>
  <c r="N53" i="77"/>
  <c r="K53" i="77"/>
  <c r="J53" i="77"/>
  <c r="I53" i="77"/>
  <c r="F53" i="77"/>
  <c r="M53" i="77" s="1"/>
  <c r="S52" i="77"/>
  <c r="N52" i="77"/>
  <c r="K52" i="77"/>
  <c r="J52" i="77"/>
  <c r="I52" i="77"/>
  <c r="F52" i="77"/>
  <c r="M52" i="77" s="1"/>
  <c r="S51" i="77"/>
  <c r="N51" i="77"/>
  <c r="K51" i="77"/>
  <c r="J51" i="77"/>
  <c r="I51" i="77"/>
  <c r="F51" i="77"/>
  <c r="M51" i="77" s="1"/>
  <c r="S50" i="77"/>
  <c r="N50" i="77"/>
  <c r="K50" i="77"/>
  <c r="J50" i="77"/>
  <c r="I50" i="77"/>
  <c r="F50" i="77"/>
  <c r="M50" i="77" s="1"/>
  <c r="S49" i="77"/>
  <c r="N49" i="77"/>
  <c r="K49" i="77"/>
  <c r="J49" i="77"/>
  <c r="I49" i="77"/>
  <c r="F49" i="77"/>
  <c r="M49" i="77" s="1"/>
  <c r="S48" i="77"/>
  <c r="N48" i="77"/>
  <c r="K48" i="77"/>
  <c r="J48" i="77"/>
  <c r="I48" i="77"/>
  <c r="F48" i="77"/>
  <c r="M48" i="77" s="1"/>
  <c r="S47" i="77"/>
  <c r="N47" i="77"/>
  <c r="K47" i="77"/>
  <c r="J47" i="77"/>
  <c r="I47" i="77"/>
  <c r="F47" i="77"/>
  <c r="M47" i="77" s="1"/>
  <c r="S46" i="77"/>
  <c r="N46" i="77"/>
  <c r="K46" i="77"/>
  <c r="J46" i="77"/>
  <c r="I46" i="77"/>
  <c r="F46" i="77"/>
  <c r="M46" i="77" s="1"/>
  <c r="S45" i="77"/>
  <c r="N45" i="77"/>
  <c r="K45" i="77"/>
  <c r="J45" i="77"/>
  <c r="I45" i="77"/>
  <c r="F45" i="77"/>
  <c r="M45" i="77" s="1"/>
  <c r="S44" i="77"/>
  <c r="N44" i="77"/>
  <c r="K44" i="77"/>
  <c r="J44" i="77"/>
  <c r="I44" i="77"/>
  <c r="F44" i="77"/>
  <c r="M44" i="77" s="1"/>
  <c r="S43" i="77"/>
  <c r="N43" i="77"/>
  <c r="K43" i="77"/>
  <c r="J43" i="77"/>
  <c r="I43" i="77"/>
  <c r="F43" i="77"/>
  <c r="M43" i="77" s="1"/>
  <c r="S42" i="77"/>
  <c r="N42" i="77"/>
  <c r="K42" i="77"/>
  <c r="J42" i="77"/>
  <c r="I42" i="77"/>
  <c r="F42" i="77"/>
  <c r="M42" i="77" s="1"/>
  <c r="S41" i="77"/>
  <c r="N41" i="77"/>
  <c r="K41" i="77"/>
  <c r="J41" i="77"/>
  <c r="I41" i="77"/>
  <c r="F41" i="77"/>
  <c r="M41" i="77" s="1"/>
  <c r="S40" i="77"/>
  <c r="N40" i="77"/>
  <c r="K40" i="77"/>
  <c r="J40" i="77"/>
  <c r="I40" i="77"/>
  <c r="F40" i="77"/>
  <c r="M40" i="77" s="1"/>
  <c r="S39" i="77"/>
  <c r="N39" i="77"/>
  <c r="K39" i="77"/>
  <c r="J39" i="77"/>
  <c r="I39" i="77"/>
  <c r="F39" i="77"/>
  <c r="M39" i="77" s="1"/>
  <c r="S38" i="77"/>
  <c r="N38" i="77"/>
  <c r="K38" i="77"/>
  <c r="J38" i="77"/>
  <c r="I38" i="77"/>
  <c r="F38" i="77"/>
  <c r="M38" i="77" s="1"/>
  <c r="S37" i="77"/>
  <c r="N37" i="77"/>
  <c r="K37" i="77"/>
  <c r="J37" i="77"/>
  <c r="I37" i="77"/>
  <c r="F37" i="77"/>
  <c r="M37" i="77" s="1"/>
  <c r="S36" i="77"/>
  <c r="N36" i="77"/>
  <c r="K36" i="77"/>
  <c r="J36" i="77"/>
  <c r="I36" i="77"/>
  <c r="F36" i="77"/>
  <c r="M36" i="77" s="1"/>
  <c r="S35" i="77"/>
  <c r="N35" i="77"/>
  <c r="K35" i="77"/>
  <c r="J35" i="77"/>
  <c r="I35" i="77"/>
  <c r="F35" i="77"/>
  <c r="M35" i="77" s="1"/>
  <c r="S34" i="77"/>
  <c r="N34" i="77"/>
  <c r="K34" i="77"/>
  <c r="J34" i="77"/>
  <c r="I34" i="77"/>
  <c r="F34" i="77"/>
  <c r="M34" i="77" s="1"/>
  <c r="S33" i="77"/>
  <c r="N33" i="77"/>
  <c r="K33" i="77"/>
  <c r="J33" i="77"/>
  <c r="I33" i="77"/>
  <c r="F33" i="77"/>
  <c r="M33" i="77" s="1"/>
  <c r="S32" i="77"/>
  <c r="N32" i="77"/>
  <c r="K32" i="77"/>
  <c r="J32" i="77"/>
  <c r="I32" i="77"/>
  <c r="F32" i="77"/>
  <c r="M32" i="77" s="1"/>
  <c r="S31" i="77"/>
  <c r="N31" i="77"/>
  <c r="K31" i="77"/>
  <c r="J31" i="77"/>
  <c r="I31" i="77"/>
  <c r="F31" i="77"/>
  <c r="M31" i="77" s="1"/>
  <c r="S30" i="77"/>
  <c r="N30" i="77"/>
  <c r="K30" i="77"/>
  <c r="J30" i="77"/>
  <c r="I30" i="77"/>
  <c r="F30" i="77"/>
  <c r="M30" i="77" s="1"/>
  <c r="S29" i="77"/>
  <c r="N29" i="77"/>
  <c r="K29" i="77"/>
  <c r="J29" i="77"/>
  <c r="I29" i="77"/>
  <c r="F29" i="77"/>
  <c r="M29" i="77" s="1"/>
  <c r="S28" i="77"/>
  <c r="N28" i="77"/>
  <c r="K28" i="77"/>
  <c r="J28" i="77"/>
  <c r="I28" i="77"/>
  <c r="F28" i="77"/>
  <c r="M28" i="77" s="1"/>
  <c r="S27" i="77"/>
  <c r="N27" i="77"/>
  <c r="K27" i="77"/>
  <c r="J27" i="77"/>
  <c r="I27" i="77"/>
  <c r="F27" i="77"/>
  <c r="M27" i="77" s="1"/>
  <c r="S26" i="77"/>
  <c r="N26" i="77"/>
  <c r="K26" i="77"/>
  <c r="J26" i="77"/>
  <c r="I26" i="77"/>
  <c r="F26" i="77"/>
  <c r="M26" i="77" s="1"/>
  <c r="S25" i="77"/>
  <c r="N25" i="77"/>
  <c r="K25" i="77"/>
  <c r="J25" i="77"/>
  <c r="I25" i="77"/>
  <c r="F25" i="77"/>
  <c r="M25" i="77" s="1"/>
  <c r="S24" i="77"/>
  <c r="N24" i="77"/>
  <c r="K24" i="77"/>
  <c r="J24" i="77"/>
  <c r="I24" i="77"/>
  <c r="F24" i="77"/>
  <c r="M24" i="77" s="1"/>
  <c r="S23" i="77"/>
  <c r="N23" i="77"/>
  <c r="K23" i="77"/>
  <c r="J23" i="77"/>
  <c r="I23" i="77"/>
  <c r="F23" i="77"/>
  <c r="M23" i="77" s="1"/>
  <c r="S22" i="77"/>
  <c r="N22" i="77"/>
  <c r="K22" i="77"/>
  <c r="J22" i="77"/>
  <c r="I22" i="77"/>
  <c r="F22" i="77"/>
  <c r="M22" i="77" s="1"/>
  <c r="S21" i="77"/>
  <c r="N21" i="77"/>
  <c r="K21" i="77"/>
  <c r="J21" i="77"/>
  <c r="I21" i="77"/>
  <c r="F21" i="77"/>
  <c r="M21" i="77" s="1"/>
  <c r="S20" i="77"/>
  <c r="N20" i="77"/>
  <c r="K20" i="77"/>
  <c r="J20" i="77"/>
  <c r="I20" i="77"/>
  <c r="F20" i="77"/>
  <c r="M20" i="77" s="1"/>
  <c r="S19" i="77"/>
  <c r="N19" i="77"/>
  <c r="K19" i="77"/>
  <c r="J19" i="77"/>
  <c r="I19" i="77"/>
  <c r="F19" i="77"/>
  <c r="M19" i="77" s="1"/>
  <c r="S18" i="77"/>
  <c r="N18" i="77"/>
  <c r="K18" i="77"/>
  <c r="J18" i="77"/>
  <c r="I18" i="77"/>
  <c r="F18" i="77"/>
  <c r="M18" i="77" s="1"/>
  <c r="S17" i="77"/>
  <c r="N17" i="77"/>
  <c r="K17" i="77"/>
  <c r="J17" i="77"/>
  <c r="I17" i="77"/>
  <c r="F17" i="77"/>
  <c r="M17" i="77" s="1"/>
  <c r="S16" i="77"/>
  <c r="N16" i="77"/>
  <c r="K16" i="77"/>
  <c r="J16" i="77"/>
  <c r="I16" i="77"/>
  <c r="F16" i="77"/>
  <c r="M16" i="77" s="1"/>
  <c r="S15" i="77"/>
  <c r="N15" i="77"/>
  <c r="K15" i="77"/>
  <c r="J15" i="77"/>
  <c r="I15" i="77"/>
  <c r="F15" i="77"/>
  <c r="M15" i="77" s="1"/>
  <c r="S14" i="77"/>
  <c r="N14" i="77"/>
  <c r="K14" i="77"/>
  <c r="J14" i="77"/>
  <c r="I14" i="77"/>
  <c r="F14" i="77"/>
  <c r="M14" i="77" s="1"/>
  <c r="S13" i="77"/>
  <c r="N13" i="77"/>
  <c r="K13" i="77"/>
  <c r="J13" i="77"/>
  <c r="I13" i="77"/>
  <c r="F13" i="77"/>
  <c r="M13" i="77" s="1"/>
  <c r="S12" i="77"/>
  <c r="N12" i="77"/>
  <c r="K12" i="77"/>
  <c r="J12" i="77"/>
  <c r="I12" i="77"/>
  <c r="F12" i="77"/>
  <c r="M12" i="77" s="1"/>
  <c r="S11" i="77"/>
  <c r="N11" i="77"/>
  <c r="K11" i="77"/>
  <c r="J11" i="77"/>
  <c r="I11" i="77"/>
  <c r="F11" i="77"/>
  <c r="M11" i="77" s="1"/>
  <c r="S10" i="77"/>
  <c r="N10" i="77"/>
  <c r="K10" i="77"/>
  <c r="J10" i="77"/>
  <c r="I10" i="77"/>
  <c r="F10" i="77"/>
  <c r="M10" i="77" s="1"/>
  <c r="S9" i="77"/>
  <c r="N9" i="77"/>
  <c r="K9" i="77"/>
  <c r="J9" i="77"/>
  <c r="I9" i="77"/>
  <c r="F9" i="77"/>
  <c r="M9" i="77" s="1"/>
  <c r="S8" i="77"/>
  <c r="N8" i="77"/>
  <c r="K8" i="77"/>
  <c r="J8" i="77"/>
  <c r="I8" i="77"/>
  <c r="F8" i="77"/>
  <c r="M8" i="77" s="1"/>
  <c r="S7" i="77"/>
  <c r="N7" i="77"/>
  <c r="K7" i="77"/>
  <c r="J7" i="77"/>
  <c r="I7" i="77"/>
  <c r="F7" i="77"/>
  <c r="M7" i="77" s="1"/>
  <c r="S6" i="77"/>
  <c r="N6" i="77"/>
  <c r="K6" i="77"/>
  <c r="J6" i="77"/>
  <c r="I6" i="77"/>
  <c r="F6" i="77"/>
  <c r="M6" i="77" s="1"/>
  <c r="AC268" i="77" l="1"/>
  <c r="AH261" i="77" s="1"/>
  <c r="AC306" i="77"/>
  <c r="AH270" i="77" s="1"/>
  <c r="AC301" i="77"/>
  <c r="AH269" i="77" s="1"/>
  <c r="AC299" i="77"/>
  <c r="AH268" i="77" s="1"/>
  <c r="AC292" i="77"/>
  <c r="AH267" i="77" s="1"/>
  <c r="AC273" i="77"/>
  <c r="AH262" i="77" s="1"/>
  <c r="AA268" i="77"/>
  <c r="AG261" i="77" s="1"/>
  <c r="AC263" i="77"/>
  <c r="AH260" i="77" s="1"/>
  <c r="AA258" i="77"/>
  <c r="AG259" i="77" s="1"/>
  <c r="AA306" i="77"/>
  <c r="AG270" i="77" s="1"/>
  <c r="AC302" i="77"/>
  <c r="AH272" i="77" s="1"/>
  <c r="AA301" i="77"/>
  <c r="AG269" i="77" s="1"/>
  <c r="AA299" i="77"/>
  <c r="AG268" i="77" s="1"/>
  <c r="AA292" i="77"/>
  <c r="AG267" i="77" s="1"/>
  <c r="AC289" i="77"/>
  <c r="AH266" i="77" s="1"/>
  <c r="AC287" i="77"/>
  <c r="AH265" i="77" s="1"/>
  <c r="AC285" i="77"/>
  <c r="AH264" i="77" s="1"/>
  <c r="AC283" i="77"/>
  <c r="AH263" i="77" s="1"/>
  <c r="AA273" i="77"/>
  <c r="AG262" i="77" s="1"/>
  <c r="AA263" i="77"/>
  <c r="AG260" i="77" s="1"/>
  <c r="AA302" i="77"/>
  <c r="AG272" i="77" s="1"/>
  <c r="AA289" i="77"/>
  <c r="AG266" i="77" s="1"/>
  <c r="AA287" i="77"/>
  <c r="AG265" i="77" s="1"/>
  <c r="AA285" i="77"/>
  <c r="AG264" i="77" s="1"/>
  <c r="AA283" i="77"/>
  <c r="AG263" i="77" s="1"/>
  <c r="AC258" i="77"/>
  <c r="AH259" i="77" s="1"/>
  <c r="M171" i="76"/>
  <c r="N171" i="76"/>
  <c r="M172" i="76"/>
  <c r="N172" i="76"/>
  <c r="M173" i="76"/>
  <c r="N173" i="76"/>
  <c r="M174" i="76"/>
  <c r="N174" i="76"/>
  <c r="M175" i="76"/>
  <c r="N175" i="76"/>
  <c r="M176" i="76"/>
  <c r="N176" i="76"/>
  <c r="M177" i="76"/>
  <c r="N177" i="76"/>
  <c r="M178" i="76"/>
  <c r="N178" i="76"/>
  <c r="M179" i="76"/>
  <c r="N179" i="76"/>
  <c r="M180" i="76"/>
  <c r="N180" i="76"/>
  <c r="M181" i="76"/>
  <c r="N181" i="76"/>
  <c r="M182" i="76"/>
  <c r="N182" i="76"/>
  <c r="M183" i="76"/>
  <c r="N183" i="76"/>
  <c r="M184" i="76"/>
  <c r="N184" i="76"/>
  <c r="M185" i="76"/>
  <c r="N185" i="76"/>
  <c r="M186" i="76"/>
  <c r="N186" i="76"/>
  <c r="M187" i="76"/>
  <c r="N187" i="76"/>
  <c r="M188" i="76"/>
  <c r="N188" i="76"/>
  <c r="M189" i="76"/>
  <c r="N189" i="76"/>
  <c r="M190" i="76"/>
  <c r="N190" i="76"/>
  <c r="M191" i="76"/>
  <c r="N191" i="76"/>
  <c r="K171" i="76"/>
  <c r="K172" i="76"/>
  <c r="K173" i="76"/>
  <c r="K174" i="76"/>
  <c r="K175" i="76"/>
  <c r="K176" i="76"/>
  <c r="K177" i="76"/>
  <c r="K178" i="76"/>
  <c r="K179" i="76"/>
  <c r="K180" i="76"/>
  <c r="K181" i="76"/>
  <c r="K182" i="76"/>
  <c r="K183" i="76"/>
  <c r="K184" i="76"/>
  <c r="K185" i="76"/>
  <c r="K186" i="76"/>
  <c r="K187" i="76"/>
  <c r="K188" i="76"/>
  <c r="K189" i="76"/>
  <c r="K190" i="76"/>
  <c r="K191" i="76"/>
  <c r="I171" i="76"/>
  <c r="I172" i="76"/>
  <c r="I173" i="76"/>
  <c r="I174" i="76"/>
  <c r="I175" i="76"/>
  <c r="I176" i="76"/>
  <c r="I177" i="76"/>
  <c r="I178" i="76"/>
  <c r="I179" i="76"/>
  <c r="I180" i="76"/>
  <c r="I181" i="76"/>
  <c r="I182" i="76"/>
  <c r="I183" i="76"/>
  <c r="I184" i="76"/>
  <c r="I185" i="76"/>
  <c r="I186" i="76"/>
  <c r="I187" i="76"/>
  <c r="I188" i="76"/>
  <c r="I189" i="76"/>
  <c r="I190" i="76"/>
  <c r="I191" i="76"/>
  <c r="F191" i="76"/>
  <c r="F190" i="76"/>
  <c r="F189" i="76"/>
  <c r="F188" i="76"/>
  <c r="F187" i="76"/>
  <c r="F186" i="76"/>
  <c r="F185" i="76"/>
  <c r="F184" i="76"/>
  <c r="F183" i="76"/>
  <c r="F182" i="76"/>
  <c r="F181" i="76"/>
  <c r="F180" i="76"/>
  <c r="F179" i="76"/>
  <c r="F178" i="76"/>
  <c r="F177" i="76"/>
  <c r="F176" i="76"/>
  <c r="F175" i="76"/>
  <c r="F174" i="76"/>
  <c r="F173" i="76"/>
  <c r="F172" i="76"/>
  <c r="F171" i="76"/>
  <c r="K7" i="75"/>
  <c r="K8" i="75"/>
  <c r="K9" i="75"/>
  <c r="K10" i="75"/>
  <c r="K11" i="75"/>
  <c r="K12" i="75"/>
  <c r="K13" i="75"/>
  <c r="K14" i="75"/>
  <c r="K15" i="75"/>
  <c r="K16" i="75"/>
  <c r="K17" i="75"/>
  <c r="K18" i="75"/>
  <c r="K19" i="75"/>
  <c r="K20" i="75"/>
  <c r="K21" i="75"/>
  <c r="K22" i="75"/>
  <c r="K23" i="75"/>
  <c r="K24" i="75"/>
  <c r="K25" i="75"/>
  <c r="K26" i="75"/>
  <c r="K27" i="75"/>
  <c r="K28" i="75"/>
  <c r="K29" i="75"/>
  <c r="K30" i="75"/>
  <c r="K31" i="75"/>
  <c r="K32" i="75"/>
  <c r="K33" i="75"/>
  <c r="K34" i="75"/>
  <c r="K35" i="75"/>
  <c r="K36" i="75"/>
  <c r="K37" i="75"/>
  <c r="K38" i="75"/>
  <c r="K39" i="75"/>
  <c r="K40" i="75"/>
  <c r="K41" i="75"/>
  <c r="K42" i="75"/>
  <c r="K43" i="75"/>
  <c r="K44" i="75"/>
  <c r="K45" i="75"/>
  <c r="K46" i="75"/>
  <c r="K47" i="75"/>
  <c r="K48" i="75"/>
  <c r="K49" i="75"/>
  <c r="K50" i="75"/>
  <c r="K51" i="75"/>
  <c r="K52" i="75"/>
  <c r="K53" i="75"/>
  <c r="K54" i="75"/>
  <c r="K55" i="75"/>
  <c r="K56" i="75"/>
  <c r="K57" i="75"/>
  <c r="K58" i="75"/>
  <c r="K59" i="75"/>
  <c r="K60" i="75"/>
  <c r="K61" i="75"/>
  <c r="K62" i="75"/>
  <c r="K63" i="75"/>
  <c r="K64" i="75"/>
  <c r="K65" i="75"/>
  <c r="K66" i="75"/>
  <c r="K67" i="75"/>
  <c r="K68" i="75"/>
  <c r="K69" i="75"/>
  <c r="K70" i="75"/>
  <c r="K71" i="75"/>
  <c r="K72" i="75"/>
  <c r="K73" i="75"/>
  <c r="K74" i="75"/>
  <c r="K75" i="75"/>
  <c r="K76" i="75"/>
  <c r="K77" i="75"/>
  <c r="K78" i="75"/>
  <c r="K79" i="75"/>
  <c r="K80" i="75"/>
  <c r="K81" i="75"/>
  <c r="K82" i="75"/>
  <c r="K83" i="75"/>
  <c r="K84" i="75"/>
  <c r="K85" i="75"/>
  <c r="K86" i="75"/>
  <c r="K87" i="75"/>
  <c r="K88" i="75"/>
  <c r="K89" i="75"/>
  <c r="K90" i="75"/>
  <c r="K91" i="75"/>
  <c r="K92" i="75"/>
  <c r="K93" i="75"/>
  <c r="K94" i="75"/>
  <c r="K95" i="75"/>
  <c r="K96" i="75"/>
  <c r="K97" i="75"/>
  <c r="K98" i="75"/>
  <c r="K99" i="75"/>
  <c r="K100" i="75"/>
  <c r="K101" i="75"/>
  <c r="K102" i="75"/>
  <c r="K103" i="75"/>
  <c r="K104" i="75"/>
  <c r="K6" i="75"/>
  <c r="K164" i="76"/>
  <c r="N170" i="76"/>
  <c r="M170" i="76"/>
  <c r="K170" i="76"/>
  <c r="J170" i="76"/>
  <c r="I170" i="76"/>
  <c r="N169" i="76"/>
  <c r="M169" i="76"/>
  <c r="K169" i="76"/>
  <c r="J169" i="76"/>
  <c r="I169" i="76"/>
  <c r="N168" i="76"/>
  <c r="M168" i="76"/>
  <c r="K168" i="76"/>
  <c r="J168" i="76"/>
  <c r="I168" i="76"/>
  <c r="N167" i="76"/>
  <c r="M167" i="76"/>
  <c r="K167" i="76"/>
  <c r="J167" i="76"/>
  <c r="I167" i="76"/>
  <c r="N166" i="76"/>
  <c r="M166" i="76"/>
  <c r="K166" i="76"/>
  <c r="J166" i="76"/>
  <c r="I166" i="76"/>
  <c r="N165" i="76"/>
  <c r="M165" i="76"/>
  <c r="K165" i="76"/>
  <c r="J165" i="76"/>
  <c r="I165" i="76"/>
  <c r="N164" i="76"/>
  <c r="M164" i="76"/>
  <c r="J164" i="76"/>
  <c r="I164" i="76"/>
  <c r="N163" i="76"/>
  <c r="M163" i="76"/>
  <c r="K163" i="76"/>
  <c r="J163" i="76"/>
  <c r="I163" i="76"/>
  <c r="N162" i="76"/>
  <c r="M162" i="76"/>
  <c r="K162" i="76"/>
  <c r="J162" i="76"/>
  <c r="I162" i="76"/>
  <c r="N161" i="76"/>
  <c r="M161" i="76"/>
  <c r="K161" i="76"/>
  <c r="J161" i="76"/>
  <c r="I161" i="76"/>
  <c r="N160" i="76"/>
  <c r="M160" i="76"/>
  <c r="K160" i="76"/>
  <c r="J160" i="76"/>
  <c r="I160" i="76"/>
  <c r="N159" i="76"/>
  <c r="M159" i="76"/>
  <c r="K159" i="76"/>
  <c r="J159" i="76"/>
  <c r="I159" i="76"/>
  <c r="N158" i="76"/>
  <c r="M158" i="76"/>
  <c r="K158" i="76"/>
  <c r="J158" i="76"/>
  <c r="I158" i="76"/>
  <c r="N157" i="76"/>
  <c r="M157" i="76"/>
  <c r="K157" i="76"/>
  <c r="J157" i="76"/>
  <c r="I157" i="76"/>
  <c r="N156" i="76"/>
  <c r="M156" i="76"/>
  <c r="K156" i="76"/>
  <c r="J156" i="76"/>
  <c r="I156" i="76"/>
  <c r="N155" i="76"/>
  <c r="M155" i="76"/>
  <c r="K155" i="76"/>
  <c r="J155" i="76"/>
  <c r="I155" i="76"/>
  <c r="N154" i="76"/>
  <c r="M154" i="76"/>
  <c r="K154" i="76"/>
  <c r="J154" i="76"/>
  <c r="I154" i="76"/>
  <c r="N153" i="76"/>
  <c r="M153" i="76"/>
  <c r="K153" i="76"/>
  <c r="J153" i="76"/>
  <c r="I153" i="76"/>
  <c r="N152" i="76"/>
  <c r="M152" i="76"/>
  <c r="K152" i="76"/>
  <c r="J152" i="76"/>
  <c r="I152" i="76"/>
  <c r="N151" i="76"/>
  <c r="M151" i="76"/>
  <c r="K151" i="76"/>
  <c r="J151" i="76"/>
  <c r="I151" i="76"/>
  <c r="N150" i="76"/>
  <c r="M150" i="76"/>
  <c r="K150" i="76"/>
  <c r="J150" i="76"/>
  <c r="I150" i="76"/>
  <c r="N149" i="76"/>
  <c r="M149" i="76"/>
  <c r="K149" i="76"/>
  <c r="J149" i="76"/>
  <c r="I149" i="76"/>
  <c r="N148" i="76"/>
  <c r="M148" i="76"/>
  <c r="K148" i="76"/>
  <c r="J148" i="76"/>
  <c r="I148" i="76"/>
  <c r="N147" i="76"/>
  <c r="M147" i="76"/>
  <c r="K147" i="76"/>
  <c r="J147" i="76"/>
  <c r="I147" i="76"/>
  <c r="N146" i="76"/>
  <c r="M146" i="76"/>
  <c r="K146" i="76"/>
  <c r="J146" i="76"/>
  <c r="I146" i="76"/>
  <c r="N145" i="76"/>
  <c r="M145" i="76"/>
  <c r="K145" i="76"/>
  <c r="J145" i="76"/>
  <c r="I145" i="76"/>
  <c r="N144" i="76"/>
  <c r="M144" i="76"/>
  <c r="K144" i="76"/>
  <c r="J144" i="76"/>
  <c r="I144" i="76"/>
  <c r="N143" i="76"/>
  <c r="M143" i="76"/>
  <c r="K143" i="76"/>
  <c r="J143" i="76"/>
  <c r="I143" i="76"/>
  <c r="N142" i="76"/>
  <c r="M142" i="76"/>
  <c r="K142" i="76"/>
  <c r="J142" i="76"/>
  <c r="I142" i="76"/>
  <c r="N141" i="76"/>
  <c r="M141" i="76"/>
  <c r="K141" i="76"/>
  <c r="J141" i="76"/>
  <c r="I141" i="76"/>
  <c r="N140" i="76"/>
  <c r="M140" i="76"/>
  <c r="K140" i="76"/>
  <c r="J140" i="76"/>
  <c r="I140" i="76"/>
  <c r="N139" i="76"/>
  <c r="M139" i="76"/>
  <c r="K139" i="76"/>
  <c r="J139" i="76"/>
  <c r="I139" i="76"/>
  <c r="N138" i="76"/>
  <c r="M138" i="76"/>
  <c r="K138" i="76"/>
  <c r="J138" i="76"/>
  <c r="I138" i="76"/>
  <c r="N137" i="76"/>
  <c r="M137" i="76"/>
  <c r="K137" i="76"/>
  <c r="J137" i="76"/>
  <c r="I137" i="76"/>
  <c r="N136" i="76"/>
  <c r="M136" i="76"/>
  <c r="K136" i="76"/>
  <c r="J136" i="76"/>
  <c r="I136" i="76"/>
  <c r="N135" i="76"/>
  <c r="M135" i="76"/>
  <c r="K135" i="76"/>
  <c r="J135" i="76"/>
  <c r="I135" i="76"/>
  <c r="N134" i="76"/>
  <c r="M134" i="76"/>
  <c r="K134" i="76"/>
  <c r="J134" i="76"/>
  <c r="I134" i="76"/>
  <c r="N133" i="76"/>
  <c r="M133" i="76"/>
  <c r="K133" i="76"/>
  <c r="J133" i="76"/>
  <c r="I133" i="76"/>
  <c r="N132" i="76"/>
  <c r="M132" i="76"/>
  <c r="K132" i="76"/>
  <c r="J132" i="76"/>
  <c r="I132" i="76"/>
  <c r="N131" i="76"/>
  <c r="M131" i="76"/>
  <c r="K131" i="76"/>
  <c r="J131" i="76"/>
  <c r="I131" i="76"/>
  <c r="N130" i="76"/>
  <c r="M130" i="76"/>
  <c r="K130" i="76"/>
  <c r="J130" i="76"/>
  <c r="I130" i="76"/>
  <c r="N129" i="76"/>
  <c r="M129" i="76"/>
  <c r="K129" i="76"/>
  <c r="J129" i="76"/>
  <c r="I129" i="76"/>
  <c r="N128" i="76"/>
  <c r="M128" i="76"/>
  <c r="K128" i="76"/>
  <c r="J128" i="76"/>
  <c r="I128" i="76"/>
  <c r="N127" i="76"/>
  <c r="M127" i="76"/>
  <c r="K127" i="76"/>
  <c r="J127" i="76"/>
  <c r="I127" i="76"/>
  <c r="N126" i="76"/>
  <c r="M126" i="76"/>
  <c r="K126" i="76"/>
  <c r="J126" i="76"/>
  <c r="I126" i="76"/>
  <c r="N125" i="76"/>
  <c r="M125" i="76"/>
  <c r="K125" i="76"/>
  <c r="J125" i="76"/>
  <c r="I125" i="76"/>
  <c r="F125" i="76"/>
  <c r="F126" i="76"/>
  <c r="F127" i="76"/>
  <c r="F128" i="76"/>
  <c r="F129" i="76"/>
  <c r="F130" i="76"/>
  <c r="F131" i="76"/>
  <c r="F132" i="76"/>
  <c r="F133" i="76"/>
  <c r="F134" i="76"/>
  <c r="F135" i="76"/>
  <c r="F136" i="76"/>
  <c r="F137" i="76"/>
  <c r="F138" i="76"/>
  <c r="F139" i="76"/>
  <c r="F140" i="76"/>
  <c r="F141" i="76"/>
  <c r="F142" i="76"/>
  <c r="F143" i="76"/>
  <c r="F144" i="76"/>
  <c r="F145" i="76"/>
  <c r="F146" i="76"/>
  <c r="F147" i="76"/>
  <c r="F148" i="76"/>
  <c r="F149" i="76"/>
  <c r="F150" i="76"/>
  <c r="F151" i="76"/>
  <c r="F152" i="76"/>
  <c r="F153" i="76"/>
  <c r="F154" i="76"/>
  <c r="F155" i="76"/>
  <c r="F156" i="76"/>
  <c r="F157" i="76"/>
  <c r="F158" i="76"/>
  <c r="F159" i="76"/>
  <c r="F160" i="76"/>
  <c r="F161" i="76"/>
  <c r="F162" i="76"/>
  <c r="F163" i="76"/>
  <c r="F164" i="76"/>
  <c r="F165" i="76"/>
  <c r="F166" i="76"/>
  <c r="F167" i="76"/>
  <c r="F168" i="76"/>
  <c r="F169" i="76"/>
  <c r="F170" i="76"/>
  <c r="N105" i="76" l="1"/>
  <c r="N106" i="76"/>
  <c r="N107" i="76"/>
  <c r="N108" i="76"/>
  <c r="N109" i="76"/>
  <c r="N110" i="76"/>
  <c r="N111" i="76"/>
  <c r="N112" i="76"/>
  <c r="N113" i="76"/>
  <c r="N114" i="76"/>
  <c r="N115" i="76"/>
  <c r="N116" i="76"/>
  <c r="N117" i="76"/>
  <c r="N118" i="76"/>
  <c r="N119" i="76"/>
  <c r="N120" i="76"/>
  <c r="N121" i="76"/>
  <c r="N122" i="76"/>
  <c r="N123" i="76"/>
  <c r="M92" i="76"/>
  <c r="M93" i="76"/>
  <c r="M94" i="76"/>
  <c r="M95" i="76"/>
  <c r="M96" i="76"/>
  <c r="M97" i="76"/>
  <c r="M98" i="76"/>
  <c r="M99" i="76"/>
  <c r="M100" i="76"/>
  <c r="M101" i="76"/>
  <c r="M102" i="76"/>
  <c r="M103" i="76"/>
  <c r="M104" i="76"/>
  <c r="M105" i="76"/>
  <c r="M106" i="76"/>
  <c r="M107" i="76"/>
  <c r="M108" i="76"/>
  <c r="M109" i="76"/>
  <c r="M110" i="76"/>
  <c r="M111" i="76"/>
  <c r="M112" i="76"/>
  <c r="M113" i="76"/>
  <c r="M114" i="76"/>
  <c r="M115" i="76"/>
  <c r="M116" i="76"/>
  <c r="M117" i="76"/>
  <c r="M118" i="76"/>
  <c r="M119" i="76"/>
  <c r="M120" i="76"/>
  <c r="M121" i="76"/>
  <c r="M122" i="76"/>
  <c r="M123" i="76"/>
  <c r="M124" i="76"/>
  <c r="K7" i="76"/>
  <c r="K8" i="76"/>
  <c r="K9" i="76"/>
  <c r="K10" i="76"/>
  <c r="K11" i="76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4" i="76"/>
  <c r="K45" i="76"/>
  <c r="K46" i="76"/>
  <c r="K47" i="76"/>
  <c r="K48" i="76"/>
  <c r="K49" i="76"/>
  <c r="K50" i="76"/>
  <c r="K51" i="76"/>
  <c r="K52" i="76"/>
  <c r="K53" i="76"/>
  <c r="K54" i="76"/>
  <c r="K55" i="76"/>
  <c r="K56" i="76"/>
  <c r="K57" i="76"/>
  <c r="K58" i="76"/>
  <c r="K59" i="76"/>
  <c r="K60" i="76"/>
  <c r="K61" i="76"/>
  <c r="K62" i="76"/>
  <c r="K63" i="76"/>
  <c r="K64" i="76"/>
  <c r="K65" i="76"/>
  <c r="K66" i="76"/>
  <c r="K67" i="76"/>
  <c r="K68" i="76"/>
  <c r="K69" i="76"/>
  <c r="K70" i="76"/>
  <c r="K71" i="76"/>
  <c r="K72" i="76"/>
  <c r="K73" i="76"/>
  <c r="K74" i="76"/>
  <c r="K75" i="76"/>
  <c r="K76" i="76"/>
  <c r="K77" i="76"/>
  <c r="K78" i="76"/>
  <c r="K79" i="76"/>
  <c r="K80" i="76"/>
  <c r="K81" i="76"/>
  <c r="K82" i="76"/>
  <c r="K83" i="76"/>
  <c r="K84" i="76"/>
  <c r="K85" i="76"/>
  <c r="K86" i="76"/>
  <c r="K87" i="76"/>
  <c r="K88" i="76"/>
  <c r="K89" i="76"/>
  <c r="K90" i="76"/>
  <c r="K91" i="76"/>
  <c r="K92" i="76"/>
  <c r="K93" i="76"/>
  <c r="K94" i="76"/>
  <c r="K95" i="76"/>
  <c r="K96" i="76"/>
  <c r="K97" i="76"/>
  <c r="K98" i="76"/>
  <c r="K99" i="76"/>
  <c r="K100" i="76"/>
  <c r="K101" i="76"/>
  <c r="K102" i="76"/>
  <c r="K103" i="76"/>
  <c r="K104" i="76"/>
  <c r="K105" i="76"/>
  <c r="K106" i="76"/>
  <c r="K107" i="76"/>
  <c r="K108" i="76"/>
  <c r="K109" i="76"/>
  <c r="K110" i="76"/>
  <c r="K111" i="76"/>
  <c r="K112" i="76"/>
  <c r="K113" i="76"/>
  <c r="K114" i="76"/>
  <c r="K115" i="76"/>
  <c r="K116" i="76"/>
  <c r="K117" i="76"/>
  <c r="K118" i="76"/>
  <c r="K119" i="76"/>
  <c r="K120" i="76"/>
  <c r="K121" i="76"/>
  <c r="K122" i="76"/>
  <c r="K123" i="76"/>
  <c r="K124" i="76"/>
  <c r="K6" i="76"/>
  <c r="I105" i="76"/>
  <c r="I106" i="76"/>
  <c r="I107" i="76"/>
  <c r="I108" i="76"/>
  <c r="I109" i="76"/>
  <c r="I110" i="76"/>
  <c r="I111" i="76"/>
  <c r="I112" i="76"/>
  <c r="I113" i="76"/>
  <c r="I114" i="76"/>
  <c r="I115" i="76"/>
  <c r="I116" i="76"/>
  <c r="I117" i="76"/>
  <c r="I118" i="76"/>
  <c r="I119" i="76"/>
  <c r="I120" i="76"/>
  <c r="I121" i="76"/>
  <c r="I122" i="76"/>
  <c r="I123" i="76"/>
  <c r="F105" i="76"/>
  <c r="F106" i="76"/>
  <c r="F107" i="76"/>
  <c r="F108" i="76"/>
  <c r="F109" i="76"/>
  <c r="F110" i="76"/>
  <c r="F111" i="76"/>
  <c r="F112" i="76"/>
  <c r="F113" i="76"/>
  <c r="F114" i="76"/>
  <c r="F115" i="76"/>
  <c r="F116" i="76"/>
  <c r="F117" i="76"/>
  <c r="F118" i="76"/>
  <c r="F119" i="76"/>
  <c r="F120" i="76"/>
  <c r="F121" i="76"/>
  <c r="F122" i="76"/>
  <c r="F123" i="76"/>
  <c r="J97" i="76"/>
  <c r="J98" i="76"/>
  <c r="J99" i="76"/>
  <c r="J100" i="76"/>
  <c r="J101" i="76"/>
  <c r="J102" i="76"/>
  <c r="J103" i="76"/>
  <c r="J104" i="76"/>
  <c r="J105" i="76"/>
  <c r="J106" i="76"/>
  <c r="J107" i="76"/>
  <c r="J108" i="76"/>
  <c r="J109" i="76"/>
  <c r="J110" i="76"/>
  <c r="J111" i="76"/>
  <c r="J112" i="76"/>
  <c r="J113" i="76"/>
  <c r="J114" i="76"/>
  <c r="J115" i="76"/>
  <c r="J116" i="76"/>
  <c r="J117" i="76"/>
  <c r="J118" i="76"/>
  <c r="J119" i="76"/>
  <c r="J120" i="76"/>
  <c r="J121" i="76"/>
  <c r="J122" i="76"/>
  <c r="J123" i="76"/>
  <c r="N124" i="76"/>
  <c r="J124" i="76"/>
  <c r="I124" i="76"/>
  <c r="F124" i="76"/>
  <c r="S327" i="76" l="1"/>
  <c r="S326" i="76"/>
  <c r="S325" i="76"/>
  <c r="S324" i="76"/>
  <c r="S323" i="76"/>
  <c r="AC322" i="76"/>
  <c r="AH286" i="76" s="1"/>
  <c r="S322" i="76"/>
  <c r="S321" i="76"/>
  <c r="S320" i="76"/>
  <c r="S318" i="76"/>
  <c r="S317" i="76"/>
  <c r="S316" i="76"/>
  <c r="S315" i="76"/>
  <c r="S314" i="76"/>
  <c r="S312" i="76"/>
  <c r="S311" i="76"/>
  <c r="S310" i="76"/>
  <c r="S309" i="76"/>
  <c r="S308" i="76"/>
  <c r="S307" i="76"/>
  <c r="S306" i="76"/>
  <c r="S305" i="76"/>
  <c r="S304" i="76"/>
  <c r="S303" i="76"/>
  <c r="S302" i="76"/>
  <c r="S301" i="76"/>
  <c r="S300" i="76"/>
  <c r="S299" i="76"/>
  <c r="S298" i="76"/>
  <c r="S297" i="76"/>
  <c r="S295" i="76"/>
  <c r="S294" i="76"/>
  <c r="S293" i="76"/>
  <c r="S292" i="76"/>
  <c r="S291" i="76"/>
  <c r="S290" i="76"/>
  <c r="S289" i="76"/>
  <c r="S288" i="76"/>
  <c r="S287" i="76"/>
  <c r="S286" i="76"/>
  <c r="S285" i="76"/>
  <c r="S284" i="76"/>
  <c r="S283" i="76"/>
  <c r="S282" i="76"/>
  <c r="S281" i="76"/>
  <c r="S280" i="76"/>
  <c r="S279" i="76"/>
  <c r="S278" i="76"/>
  <c r="S277" i="76"/>
  <c r="S276" i="76"/>
  <c r="S275" i="76"/>
  <c r="S274" i="76"/>
  <c r="S273" i="76"/>
  <c r="S272" i="76"/>
  <c r="S271" i="76"/>
  <c r="S270" i="76"/>
  <c r="S269" i="76"/>
  <c r="S268" i="76"/>
  <c r="S267" i="76"/>
  <c r="S266" i="76"/>
  <c r="S265" i="76"/>
  <c r="S264" i="76"/>
  <c r="S263" i="76"/>
  <c r="S262" i="76"/>
  <c r="S261" i="76"/>
  <c r="S260" i="76"/>
  <c r="S259" i="76"/>
  <c r="S258" i="76"/>
  <c r="S257" i="76"/>
  <c r="S256" i="76"/>
  <c r="S255" i="76"/>
  <c r="S254" i="76"/>
  <c r="S253" i="76"/>
  <c r="S252" i="76"/>
  <c r="S251" i="76"/>
  <c r="S250" i="76"/>
  <c r="S249" i="76"/>
  <c r="S248" i="76"/>
  <c r="S247" i="76"/>
  <c r="S246" i="76"/>
  <c r="S245" i="76"/>
  <c r="S244" i="76"/>
  <c r="S243" i="76"/>
  <c r="S242" i="76"/>
  <c r="S241" i="76"/>
  <c r="S240" i="76"/>
  <c r="S239" i="76"/>
  <c r="S238" i="76"/>
  <c r="S237" i="76"/>
  <c r="S236" i="76"/>
  <c r="S235" i="76"/>
  <c r="S234" i="76"/>
  <c r="S233" i="76"/>
  <c r="S232" i="76"/>
  <c r="S231" i="76"/>
  <c r="S230" i="76"/>
  <c r="S229" i="76"/>
  <c r="S228" i="76"/>
  <c r="S227" i="76"/>
  <c r="S226" i="76"/>
  <c r="S225" i="76"/>
  <c r="S224" i="76"/>
  <c r="S223" i="76"/>
  <c r="S222" i="76"/>
  <c r="S221" i="76"/>
  <c r="S220" i="76"/>
  <c r="S219" i="76"/>
  <c r="S218" i="76"/>
  <c r="S217" i="76"/>
  <c r="S216" i="76"/>
  <c r="S215" i="76"/>
  <c r="S214" i="76"/>
  <c r="S213" i="76"/>
  <c r="S212" i="76"/>
  <c r="S211" i="76"/>
  <c r="S210" i="76"/>
  <c r="S209" i="76"/>
  <c r="S208" i="76"/>
  <c r="S207" i="76"/>
  <c r="S206" i="76"/>
  <c r="S205" i="76"/>
  <c r="S204" i="76"/>
  <c r="S203" i="76"/>
  <c r="S202" i="76"/>
  <c r="S201" i="76"/>
  <c r="S200" i="76"/>
  <c r="S199" i="76"/>
  <c r="S198" i="76"/>
  <c r="S197" i="76"/>
  <c r="S196" i="76"/>
  <c r="S195" i="76"/>
  <c r="S194" i="76"/>
  <c r="S193" i="76"/>
  <c r="S192" i="76"/>
  <c r="S191" i="76"/>
  <c r="S190" i="76"/>
  <c r="S189" i="76"/>
  <c r="S188" i="76"/>
  <c r="S187" i="76"/>
  <c r="S186" i="76"/>
  <c r="S185" i="76"/>
  <c r="S184" i="76"/>
  <c r="S183" i="76"/>
  <c r="S182" i="76"/>
  <c r="S181" i="76"/>
  <c r="S180" i="76"/>
  <c r="S179" i="76"/>
  <c r="S178" i="76"/>
  <c r="S177" i="76"/>
  <c r="S176" i="76"/>
  <c r="S175" i="76"/>
  <c r="S174" i="76"/>
  <c r="S173" i="76"/>
  <c r="S172" i="76"/>
  <c r="S171" i="76"/>
  <c r="S170" i="76"/>
  <c r="S169" i="76"/>
  <c r="S168" i="76"/>
  <c r="S167" i="76"/>
  <c r="S166" i="76"/>
  <c r="S165" i="76"/>
  <c r="S164" i="76"/>
  <c r="S163" i="76"/>
  <c r="S162" i="76"/>
  <c r="S161" i="76"/>
  <c r="S160" i="76"/>
  <c r="S159" i="76"/>
  <c r="S158" i="76"/>
  <c r="S157" i="76"/>
  <c r="S156" i="76"/>
  <c r="S155" i="76"/>
  <c r="S154" i="76"/>
  <c r="S153" i="76"/>
  <c r="S152" i="76"/>
  <c r="S151" i="76"/>
  <c r="S150" i="76"/>
  <c r="S149" i="76"/>
  <c r="S148" i="76"/>
  <c r="S147" i="76"/>
  <c r="S146" i="76"/>
  <c r="S145" i="76"/>
  <c r="S144" i="76"/>
  <c r="S143" i="76"/>
  <c r="S142" i="76"/>
  <c r="S141" i="76"/>
  <c r="S140" i="76"/>
  <c r="S139" i="76"/>
  <c r="S138" i="76"/>
  <c r="S137" i="76"/>
  <c r="S136" i="76"/>
  <c r="S135" i="76"/>
  <c r="S134" i="76"/>
  <c r="S133" i="76"/>
  <c r="S132" i="76"/>
  <c r="S131" i="76"/>
  <c r="S130" i="76"/>
  <c r="S129" i="76"/>
  <c r="S128" i="76"/>
  <c r="S127" i="76"/>
  <c r="S126" i="76"/>
  <c r="S125" i="76"/>
  <c r="S124" i="76"/>
  <c r="S123" i="76"/>
  <c r="S122" i="76"/>
  <c r="S121" i="76"/>
  <c r="S120" i="76"/>
  <c r="S119" i="76"/>
  <c r="S118" i="76"/>
  <c r="S117" i="76"/>
  <c r="S116" i="76"/>
  <c r="S115" i="76"/>
  <c r="S114" i="76"/>
  <c r="S113" i="76"/>
  <c r="S112" i="76"/>
  <c r="S111" i="76"/>
  <c r="S110" i="76"/>
  <c r="S109" i="76"/>
  <c r="S108" i="76"/>
  <c r="S107" i="76"/>
  <c r="S106" i="76"/>
  <c r="S105" i="76"/>
  <c r="S104" i="76"/>
  <c r="N104" i="76"/>
  <c r="I104" i="76"/>
  <c r="F104" i="76"/>
  <c r="S103" i="76"/>
  <c r="N103" i="76"/>
  <c r="I103" i="76"/>
  <c r="F103" i="76"/>
  <c r="S102" i="76"/>
  <c r="N102" i="76"/>
  <c r="I102" i="76"/>
  <c r="F102" i="76"/>
  <c r="S101" i="76"/>
  <c r="N101" i="76"/>
  <c r="I101" i="76"/>
  <c r="F101" i="76"/>
  <c r="S100" i="76"/>
  <c r="I100" i="76"/>
  <c r="F100" i="76"/>
  <c r="S99" i="76"/>
  <c r="N99" i="76"/>
  <c r="I99" i="76"/>
  <c r="F99" i="76"/>
  <c r="S98" i="76"/>
  <c r="N98" i="76"/>
  <c r="I98" i="76"/>
  <c r="F98" i="76"/>
  <c r="S97" i="76"/>
  <c r="N97" i="76"/>
  <c r="I97" i="76"/>
  <c r="F97" i="76"/>
  <c r="S96" i="76"/>
  <c r="N96" i="76"/>
  <c r="J96" i="76"/>
  <c r="I96" i="76"/>
  <c r="F96" i="76"/>
  <c r="S95" i="76"/>
  <c r="N95" i="76"/>
  <c r="J95" i="76"/>
  <c r="I95" i="76"/>
  <c r="F95" i="76"/>
  <c r="S94" i="76"/>
  <c r="N94" i="76"/>
  <c r="J94" i="76"/>
  <c r="I94" i="76"/>
  <c r="F94" i="76"/>
  <c r="S93" i="76"/>
  <c r="N93" i="76"/>
  <c r="J93" i="76"/>
  <c r="I93" i="76"/>
  <c r="F93" i="76"/>
  <c r="S92" i="76"/>
  <c r="N92" i="76"/>
  <c r="J92" i="76"/>
  <c r="I92" i="76"/>
  <c r="F92" i="76"/>
  <c r="S91" i="76"/>
  <c r="N91" i="76"/>
  <c r="J91" i="76"/>
  <c r="I91" i="76"/>
  <c r="F91" i="76"/>
  <c r="M91" i="76" s="1"/>
  <c r="S90" i="76"/>
  <c r="N90" i="76"/>
  <c r="M90" i="76"/>
  <c r="J90" i="76"/>
  <c r="I90" i="76"/>
  <c r="F90" i="76"/>
  <c r="S89" i="76"/>
  <c r="N89" i="76"/>
  <c r="J89" i="76"/>
  <c r="I89" i="76"/>
  <c r="F89" i="76"/>
  <c r="M89" i="76" s="1"/>
  <c r="S88" i="76"/>
  <c r="N88" i="76"/>
  <c r="M88" i="76"/>
  <c r="J88" i="76"/>
  <c r="I88" i="76"/>
  <c r="F88" i="76"/>
  <c r="S87" i="76"/>
  <c r="N87" i="76"/>
  <c r="J87" i="76"/>
  <c r="I87" i="76"/>
  <c r="F87" i="76"/>
  <c r="M87" i="76" s="1"/>
  <c r="S86" i="76"/>
  <c r="N86" i="76"/>
  <c r="M86" i="76"/>
  <c r="J86" i="76"/>
  <c r="I86" i="76"/>
  <c r="F86" i="76"/>
  <c r="S85" i="76"/>
  <c r="N85" i="76"/>
  <c r="J85" i="76"/>
  <c r="I85" i="76"/>
  <c r="F85" i="76"/>
  <c r="M85" i="76" s="1"/>
  <c r="S84" i="76"/>
  <c r="N84" i="76"/>
  <c r="M84" i="76"/>
  <c r="J84" i="76"/>
  <c r="I84" i="76"/>
  <c r="F84" i="76"/>
  <c r="S83" i="76"/>
  <c r="N83" i="76"/>
  <c r="J83" i="76"/>
  <c r="I83" i="76"/>
  <c r="F83" i="76"/>
  <c r="M83" i="76" s="1"/>
  <c r="S82" i="76"/>
  <c r="N82" i="76"/>
  <c r="M82" i="76"/>
  <c r="J82" i="76"/>
  <c r="I82" i="76"/>
  <c r="F82" i="76"/>
  <c r="S81" i="76"/>
  <c r="N81" i="76"/>
  <c r="J81" i="76"/>
  <c r="I81" i="76"/>
  <c r="F81" i="76"/>
  <c r="M81" i="76" s="1"/>
  <c r="S80" i="76"/>
  <c r="N80" i="76"/>
  <c r="M80" i="76"/>
  <c r="J80" i="76"/>
  <c r="I80" i="76"/>
  <c r="F80" i="76"/>
  <c r="S79" i="76"/>
  <c r="N79" i="76"/>
  <c r="J79" i="76"/>
  <c r="I79" i="76"/>
  <c r="F79" i="76"/>
  <c r="M79" i="76" s="1"/>
  <c r="S78" i="76"/>
  <c r="N78" i="76"/>
  <c r="M78" i="76"/>
  <c r="J78" i="76"/>
  <c r="I78" i="76"/>
  <c r="F78" i="76"/>
  <c r="S77" i="76"/>
  <c r="N77" i="76"/>
  <c r="J77" i="76"/>
  <c r="I77" i="76"/>
  <c r="F77" i="76"/>
  <c r="M77" i="76" s="1"/>
  <c r="S76" i="76"/>
  <c r="N76" i="76"/>
  <c r="M76" i="76"/>
  <c r="J76" i="76"/>
  <c r="I76" i="76"/>
  <c r="F76" i="76"/>
  <c r="S75" i="76"/>
  <c r="N75" i="76"/>
  <c r="J75" i="76"/>
  <c r="I75" i="76"/>
  <c r="F75" i="76"/>
  <c r="M75" i="76" s="1"/>
  <c r="S74" i="76"/>
  <c r="N74" i="76"/>
  <c r="M74" i="76"/>
  <c r="J74" i="76"/>
  <c r="I74" i="76"/>
  <c r="F74" i="76"/>
  <c r="S73" i="76"/>
  <c r="N73" i="76"/>
  <c r="J73" i="76"/>
  <c r="I73" i="76"/>
  <c r="F73" i="76"/>
  <c r="M73" i="76" s="1"/>
  <c r="S72" i="76"/>
  <c r="N72" i="76"/>
  <c r="M72" i="76"/>
  <c r="J72" i="76"/>
  <c r="I72" i="76"/>
  <c r="F72" i="76"/>
  <c r="S71" i="76"/>
  <c r="N71" i="76"/>
  <c r="J71" i="76"/>
  <c r="I71" i="76"/>
  <c r="F71" i="76"/>
  <c r="M71" i="76" s="1"/>
  <c r="S70" i="76"/>
  <c r="N70" i="76"/>
  <c r="M70" i="76"/>
  <c r="J70" i="76"/>
  <c r="I70" i="76"/>
  <c r="F70" i="76"/>
  <c r="S69" i="76"/>
  <c r="N69" i="76"/>
  <c r="J69" i="76"/>
  <c r="I69" i="76"/>
  <c r="F69" i="76"/>
  <c r="M69" i="76" s="1"/>
  <c r="S68" i="76"/>
  <c r="N68" i="76"/>
  <c r="M68" i="76"/>
  <c r="J68" i="76"/>
  <c r="I68" i="76"/>
  <c r="F68" i="76"/>
  <c r="S67" i="76"/>
  <c r="N67" i="76"/>
  <c r="J67" i="76"/>
  <c r="I67" i="76"/>
  <c r="F67" i="76"/>
  <c r="M67" i="76" s="1"/>
  <c r="S66" i="76"/>
  <c r="N66" i="76"/>
  <c r="M66" i="76"/>
  <c r="J66" i="76"/>
  <c r="I66" i="76"/>
  <c r="F66" i="76"/>
  <c r="S65" i="76"/>
  <c r="N65" i="76"/>
  <c r="J65" i="76"/>
  <c r="I65" i="76"/>
  <c r="F65" i="76"/>
  <c r="M65" i="76" s="1"/>
  <c r="S64" i="76"/>
  <c r="N64" i="76"/>
  <c r="M64" i="76"/>
  <c r="J64" i="76"/>
  <c r="I64" i="76"/>
  <c r="F64" i="76"/>
  <c r="S63" i="76"/>
  <c r="N63" i="76"/>
  <c r="J63" i="76"/>
  <c r="I63" i="76"/>
  <c r="F63" i="76"/>
  <c r="M63" i="76" s="1"/>
  <c r="S62" i="76"/>
  <c r="N62" i="76"/>
  <c r="M62" i="76"/>
  <c r="J62" i="76"/>
  <c r="I62" i="76"/>
  <c r="F62" i="76"/>
  <c r="S61" i="76"/>
  <c r="N61" i="76"/>
  <c r="J61" i="76"/>
  <c r="I61" i="76"/>
  <c r="F61" i="76"/>
  <c r="M61" i="76" s="1"/>
  <c r="S60" i="76"/>
  <c r="N60" i="76"/>
  <c r="M60" i="76"/>
  <c r="J60" i="76"/>
  <c r="I60" i="76"/>
  <c r="F60" i="76"/>
  <c r="S59" i="76"/>
  <c r="N59" i="76"/>
  <c r="J59" i="76"/>
  <c r="I59" i="76"/>
  <c r="F59" i="76"/>
  <c r="M59" i="76" s="1"/>
  <c r="S58" i="76"/>
  <c r="N58" i="76"/>
  <c r="M58" i="76"/>
  <c r="J58" i="76"/>
  <c r="I58" i="76"/>
  <c r="F58" i="76"/>
  <c r="S57" i="76"/>
  <c r="N57" i="76"/>
  <c r="J57" i="76"/>
  <c r="I57" i="76"/>
  <c r="F57" i="76"/>
  <c r="M57" i="76" s="1"/>
  <c r="S56" i="76"/>
  <c r="N56" i="76"/>
  <c r="M56" i="76"/>
  <c r="J56" i="76"/>
  <c r="I56" i="76"/>
  <c r="F56" i="76"/>
  <c r="S55" i="76"/>
  <c r="N55" i="76"/>
  <c r="J55" i="76"/>
  <c r="I55" i="76"/>
  <c r="F55" i="76"/>
  <c r="M55" i="76" s="1"/>
  <c r="S54" i="76"/>
  <c r="N54" i="76"/>
  <c r="M54" i="76"/>
  <c r="J54" i="76"/>
  <c r="I54" i="76"/>
  <c r="F54" i="76"/>
  <c r="S53" i="76"/>
  <c r="N53" i="76"/>
  <c r="J53" i="76"/>
  <c r="I53" i="76"/>
  <c r="F53" i="76"/>
  <c r="M53" i="76" s="1"/>
  <c r="S52" i="76"/>
  <c r="N52" i="76"/>
  <c r="M52" i="76"/>
  <c r="J52" i="76"/>
  <c r="I52" i="76"/>
  <c r="F52" i="76"/>
  <c r="S51" i="76"/>
  <c r="N51" i="76"/>
  <c r="J51" i="76"/>
  <c r="I51" i="76"/>
  <c r="F51" i="76"/>
  <c r="M51" i="76" s="1"/>
  <c r="S50" i="76"/>
  <c r="N50" i="76"/>
  <c r="M50" i="76"/>
  <c r="J50" i="76"/>
  <c r="I50" i="76"/>
  <c r="F50" i="76"/>
  <c r="S49" i="76"/>
  <c r="N49" i="76"/>
  <c r="J49" i="76"/>
  <c r="I49" i="76"/>
  <c r="F49" i="76"/>
  <c r="M49" i="76" s="1"/>
  <c r="S48" i="76"/>
  <c r="N48" i="76"/>
  <c r="M48" i="76"/>
  <c r="J48" i="76"/>
  <c r="I48" i="76"/>
  <c r="F48" i="76"/>
  <c r="S47" i="76"/>
  <c r="N47" i="76"/>
  <c r="J47" i="76"/>
  <c r="I47" i="76"/>
  <c r="F47" i="76"/>
  <c r="M47" i="76" s="1"/>
  <c r="S46" i="76"/>
  <c r="N46" i="76"/>
  <c r="M46" i="76"/>
  <c r="J46" i="76"/>
  <c r="I46" i="76"/>
  <c r="F46" i="76"/>
  <c r="S45" i="76"/>
  <c r="N45" i="76"/>
  <c r="J45" i="76"/>
  <c r="I45" i="76"/>
  <c r="F45" i="76"/>
  <c r="M45" i="76" s="1"/>
  <c r="S44" i="76"/>
  <c r="N44" i="76"/>
  <c r="M44" i="76"/>
  <c r="J44" i="76"/>
  <c r="I44" i="76"/>
  <c r="F44" i="76"/>
  <c r="S43" i="76"/>
  <c r="N43" i="76"/>
  <c r="J43" i="76"/>
  <c r="I43" i="76"/>
  <c r="F43" i="76"/>
  <c r="M43" i="76" s="1"/>
  <c r="S42" i="76"/>
  <c r="N42" i="76"/>
  <c r="M42" i="76"/>
  <c r="J42" i="76"/>
  <c r="I42" i="76"/>
  <c r="F42" i="76"/>
  <c r="S41" i="76"/>
  <c r="N41" i="76"/>
  <c r="J41" i="76"/>
  <c r="I41" i="76"/>
  <c r="F41" i="76"/>
  <c r="M41" i="76" s="1"/>
  <c r="S40" i="76"/>
  <c r="N40" i="76"/>
  <c r="M40" i="76"/>
  <c r="J40" i="76"/>
  <c r="I40" i="76"/>
  <c r="F40" i="76"/>
  <c r="S39" i="76"/>
  <c r="N39" i="76"/>
  <c r="J39" i="76"/>
  <c r="I39" i="76"/>
  <c r="F39" i="76"/>
  <c r="M39" i="76" s="1"/>
  <c r="S38" i="76"/>
  <c r="N38" i="76"/>
  <c r="M38" i="76"/>
  <c r="J38" i="76"/>
  <c r="I38" i="76"/>
  <c r="F38" i="76"/>
  <c r="S37" i="76"/>
  <c r="N37" i="76"/>
  <c r="J37" i="76"/>
  <c r="I37" i="76"/>
  <c r="F37" i="76"/>
  <c r="M37" i="76" s="1"/>
  <c r="S36" i="76"/>
  <c r="N36" i="76"/>
  <c r="M36" i="76"/>
  <c r="J36" i="76"/>
  <c r="I36" i="76"/>
  <c r="F36" i="76"/>
  <c r="S35" i="76"/>
  <c r="N35" i="76"/>
  <c r="J35" i="76"/>
  <c r="I35" i="76"/>
  <c r="F35" i="76"/>
  <c r="M35" i="76" s="1"/>
  <c r="S34" i="76"/>
  <c r="N34" i="76"/>
  <c r="M34" i="76"/>
  <c r="J34" i="76"/>
  <c r="I34" i="76"/>
  <c r="F34" i="76"/>
  <c r="S33" i="76"/>
  <c r="N33" i="76"/>
  <c r="J33" i="76"/>
  <c r="I33" i="76"/>
  <c r="F33" i="76"/>
  <c r="M33" i="76" s="1"/>
  <c r="S32" i="76"/>
  <c r="N32" i="76"/>
  <c r="M32" i="76"/>
  <c r="J32" i="76"/>
  <c r="I32" i="76"/>
  <c r="F32" i="76"/>
  <c r="S31" i="76"/>
  <c r="N31" i="76"/>
  <c r="J31" i="76"/>
  <c r="I31" i="76"/>
  <c r="F31" i="76"/>
  <c r="M31" i="76" s="1"/>
  <c r="S30" i="76"/>
  <c r="N30" i="76"/>
  <c r="M30" i="76"/>
  <c r="J30" i="76"/>
  <c r="I30" i="76"/>
  <c r="F30" i="76"/>
  <c r="S29" i="76"/>
  <c r="N29" i="76"/>
  <c r="J29" i="76"/>
  <c r="I29" i="76"/>
  <c r="F29" i="76"/>
  <c r="M29" i="76" s="1"/>
  <c r="S28" i="76"/>
  <c r="N28" i="76"/>
  <c r="M28" i="76"/>
  <c r="J28" i="76"/>
  <c r="I28" i="76"/>
  <c r="F28" i="76"/>
  <c r="S27" i="76"/>
  <c r="N27" i="76"/>
  <c r="J27" i="76"/>
  <c r="I27" i="76"/>
  <c r="F27" i="76"/>
  <c r="M27" i="76" s="1"/>
  <c r="S26" i="76"/>
  <c r="N26" i="76"/>
  <c r="M26" i="76"/>
  <c r="J26" i="76"/>
  <c r="I26" i="76"/>
  <c r="F26" i="76"/>
  <c r="S25" i="76"/>
  <c r="N25" i="76"/>
  <c r="J25" i="76"/>
  <c r="I25" i="76"/>
  <c r="F25" i="76"/>
  <c r="M25" i="76" s="1"/>
  <c r="S24" i="76"/>
  <c r="N24" i="76"/>
  <c r="M24" i="76"/>
  <c r="J24" i="76"/>
  <c r="I24" i="76"/>
  <c r="F24" i="76"/>
  <c r="S23" i="76"/>
  <c r="N23" i="76"/>
  <c r="J23" i="76"/>
  <c r="I23" i="76"/>
  <c r="F23" i="76"/>
  <c r="M23" i="76" s="1"/>
  <c r="S22" i="76"/>
  <c r="N22" i="76"/>
  <c r="M22" i="76"/>
  <c r="J22" i="76"/>
  <c r="I22" i="76"/>
  <c r="F22" i="76"/>
  <c r="S21" i="76"/>
  <c r="N21" i="76"/>
  <c r="J21" i="76"/>
  <c r="I21" i="76"/>
  <c r="F21" i="76"/>
  <c r="M21" i="76" s="1"/>
  <c r="S20" i="76"/>
  <c r="N20" i="76"/>
  <c r="M20" i="76"/>
  <c r="J20" i="76"/>
  <c r="I20" i="76"/>
  <c r="F20" i="76"/>
  <c r="S19" i="76"/>
  <c r="N19" i="76"/>
  <c r="J19" i="76"/>
  <c r="I19" i="76"/>
  <c r="F19" i="76"/>
  <c r="M19" i="76" s="1"/>
  <c r="S18" i="76"/>
  <c r="N18" i="76"/>
  <c r="M18" i="76"/>
  <c r="J18" i="76"/>
  <c r="I18" i="76"/>
  <c r="F18" i="76"/>
  <c r="S17" i="76"/>
  <c r="N17" i="76"/>
  <c r="J17" i="76"/>
  <c r="I17" i="76"/>
  <c r="F17" i="76"/>
  <c r="M17" i="76" s="1"/>
  <c r="S16" i="76"/>
  <c r="N16" i="76"/>
  <c r="M16" i="76"/>
  <c r="J16" i="76"/>
  <c r="I16" i="76"/>
  <c r="F16" i="76"/>
  <c r="S15" i="76"/>
  <c r="N15" i="76"/>
  <c r="J15" i="76"/>
  <c r="I15" i="76"/>
  <c r="F15" i="76"/>
  <c r="M15" i="76" s="1"/>
  <c r="S14" i="76"/>
  <c r="N14" i="76"/>
  <c r="M14" i="76"/>
  <c r="J14" i="76"/>
  <c r="I14" i="76"/>
  <c r="F14" i="76"/>
  <c r="S13" i="76"/>
  <c r="N13" i="76"/>
  <c r="J13" i="76"/>
  <c r="I13" i="76"/>
  <c r="F13" i="76"/>
  <c r="M13" i="76" s="1"/>
  <c r="S12" i="76"/>
  <c r="N12" i="76"/>
  <c r="M12" i="76"/>
  <c r="J12" i="76"/>
  <c r="I12" i="76"/>
  <c r="F12" i="76"/>
  <c r="S11" i="76"/>
  <c r="N11" i="76"/>
  <c r="J11" i="76"/>
  <c r="I11" i="76"/>
  <c r="F11" i="76"/>
  <c r="M11" i="76" s="1"/>
  <c r="S10" i="76"/>
  <c r="N10" i="76"/>
  <c r="M10" i="76"/>
  <c r="J10" i="76"/>
  <c r="I10" i="76"/>
  <c r="F10" i="76"/>
  <c r="S9" i="76"/>
  <c r="N9" i="76"/>
  <c r="J9" i="76"/>
  <c r="I9" i="76"/>
  <c r="F9" i="76"/>
  <c r="M9" i="76" s="1"/>
  <c r="S8" i="76"/>
  <c r="N8" i="76"/>
  <c r="M8" i="76"/>
  <c r="J8" i="76"/>
  <c r="I8" i="76"/>
  <c r="F8" i="76"/>
  <c r="S7" i="76"/>
  <c r="N7" i="76"/>
  <c r="J7" i="76"/>
  <c r="I7" i="76"/>
  <c r="F7" i="76"/>
  <c r="M7" i="76" s="1"/>
  <c r="S6" i="76"/>
  <c r="AC315" i="76" s="1"/>
  <c r="AH284" i="76" s="1"/>
  <c r="N6" i="76"/>
  <c r="M6" i="76"/>
  <c r="J6" i="76"/>
  <c r="I6" i="76"/>
  <c r="F6" i="76"/>
  <c r="AC279" i="76" l="1"/>
  <c r="AH276" i="76" s="1"/>
  <c r="AC303" i="76"/>
  <c r="AH281" i="76" s="1"/>
  <c r="AA274" i="76"/>
  <c r="AG275" i="76" s="1"/>
  <c r="AA284" i="76"/>
  <c r="AG277" i="76" s="1"/>
  <c r="AC301" i="76"/>
  <c r="AH280" i="76" s="1"/>
  <c r="AC305" i="76"/>
  <c r="AH282" i="76" s="1"/>
  <c r="AC308" i="76"/>
  <c r="AH283" i="76" s="1"/>
  <c r="AA317" i="76"/>
  <c r="AG285" i="76" s="1"/>
  <c r="AA318" i="76"/>
  <c r="AG288" i="76" s="1"/>
  <c r="AC274" i="76"/>
  <c r="AH275" i="76" s="1"/>
  <c r="AA279" i="76"/>
  <c r="AG276" i="76" s="1"/>
  <c r="AC284" i="76"/>
  <c r="AH277" i="76" s="1"/>
  <c r="AA289" i="76"/>
  <c r="AG278" i="76" s="1"/>
  <c r="AA299" i="76"/>
  <c r="AG279" i="76" s="1"/>
  <c r="AA303" i="76"/>
  <c r="AG281" i="76" s="1"/>
  <c r="AC317" i="76"/>
  <c r="AH285" i="76" s="1"/>
  <c r="AC318" i="76"/>
  <c r="AH288" i="76" s="1"/>
  <c r="AA322" i="76"/>
  <c r="AG286" i="76" s="1"/>
  <c r="AC289" i="76"/>
  <c r="AH278" i="76" s="1"/>
  <c r="AC299" i="76"/>
  <c r="AH279" i="76" s="1"/>
  <c r="AA315" i="76"/>
  <c r="AG284" i="76" s="1"/>
  <c r="AA301" i="76"/>
  <c r="AG280" i="76" s="1"/>
  <c r="AA305" i="76"/>
  <c r="AG282" i="76" s="1"/>
  <c r="AA308" i="76"/>
  <c r="AG283" i="76" s="1"/>
  <c r="N97" i="75"/>
  <c r="N98" i="75"/>
  <c r="N99" i="75"/>
  <c r="N101" i="75"/>
  <c r="N102" i="75"/>
  <c r="N103" i="75"/>
  <c r="N104" i="75"/>
  <c r="M98" i="75"/>
  <c r="M99" i="75"/>
  <c r="M101" i="75"/>
  <c r="M102" i="75"/>
  <c r="M103" i="75"/>
  <c r="M104" i="75"/>
  <c r="I97" i="75"/>
  <c r="I98" i="75"/>
  <c r="I99" i="75"/>
  <c r="I100" i="75"/>
  <c r="I101" i="75"/>
  <c r="I102" i="75"/>
  <c r="I103" i="75"/>
  <c r="I104" i="75"/>
  <c r="F98" i="75"/>
  <c r="F99" i="75"/>
  <c r="F100" i="75"/>
  <c r="F101" i="75"/>
  <c r="F102" i="75"/>
  <c r="F103" i="75"/>
  <c r="F104" i="75"/>
  <c r="F97" i="75"/>
  <c r="M97" i="75"/>
  <c r="N96" i="75" l="1"/>
  <c r="M96" i="75"/>
  <c r="J96" i="75"/>
  <c r="I96" i="75"/>
  <c r="F96" i="75"/>
  <c r="N95" i="75"/>
  <c r="J95" i="75"/>
  <c r="I95" i="75"/>
  <c r="F95" i="75"/>
  <c r="M95" i="75" s="1"/>
  <c r="N94" i="75"/>
  <c r="M94" i="75"/>
  <c r="J94" i="75"/>
  <c r="I94" i="75"/>
  <c r="F94" i="75"/>
  <c r="N93" i="75"/>
  <c r="J93" i="75"/>
  <c r="I93" i="75"/>
  <c r="F93" i="75"/>
  <c r="M93" i="75" s="1"/>
  <c r="N92" i="75"/>
  <c r="M92" i="75"/>
  <c r="J92" i="75"/>
  <c r="I92" i="75"/>
  <c r="F92" i="75"/>
  <c r="N91" i="75"/>
  <c r="J91" i="75"/>
  <c r="I91" i="75"/>
  <c r="F91" i="75"/>
  <c r="M91" i="75" s="1"/>
  <c r="N90" i="75"/>
  <c r="M90" i="75"/>
  <c r="J90" i="75"/>
  <c r="I90" i="75"/>
  <c r="F90" i="75"/>
  <c r="N89" i="75"/>
  <c r="J89" i="75"/>
  <c r="I89" i="75"/>
  <c r="F89" i="75"/>
  <c r="M89" i="75" s="1"/>
  <c r="N88" i="75"/>
  <c r="M88" i="75"/>
  <c r="J88" i="75"/>
  <c r="I88" i="75"/>
  <c r="F88" i="75"/>
  <c r="N87" i="75"/>
  <c r="J87" i="75"/>
  <c r="I87" i="75"/>
  <c r="F87" i="75"/>
  <c r="M87" i="75" s="1"/>
  <c r="N86" i="75"/>
  <c r="M86" i="75"/>
  <c r="J86" i="75"/>
  <c r="I86" i="75"/>
  <c r="F86" i="75"/>
  <c r="N85" i="75"/>
  <c r="J85" i="75"/>
  <c r="I85" i="75"/>
  <c r="F85" i="75"/>
  <c r="M85" i="75" s="1"/>
  <c r="N84" i="75"/>
  <c r="M84" i="75"/>
  <c r="J84" i="75"/>
  <c r="I84" i="75"/>
  <c r="F84" i="75"/>
  <c r="N83" i="75"/>
  <c r="J83" i="75"/>
  <c r="I83" i="75"/>
  <c r="F83" i="75"/>
  <c r="M83" i="75" s="1"/>
  <c r="N82" i="75"/>
  <c r="M82" i="75"/>
  <c r="J82" i="75"/>
  <c r="I82" i="75"/>
  <c r="F82" i="75"/>
  <c r="N81" i="75"/>
  <c r="J81" i="75"/>
  <c r="I81" i="75"/>
  <c r="F81" i="75"/>
  <c r="M81" i="75" s="1"/>
  <c r="N80" i="75"/>
  <c r="M80" i="75"/>
  <c r="J80" i="75"/>
  <c r="I80" i="75"/>
  <c r="F80" i="75"/>
  <c r="N79" i="75"/>
  <c r="J79" i="75"/>
  <c r="I79" i="75"/>
  <c r="F79" i="75"/>
  <c r="M79" i="75" s="1"/>
  <c r="N78" i="75"/>
  <c r="M78" i="75"/>
  <c r="J78" i="75"/>
  <c r="I78" i="75"/>
  <c r="F78" i="75"/>
  <c r="J6" i="75" l="1"/>
  <c r="S327" i="75" l="1"/>
  <c r="S326" i="75"/>
  <c r="S325" i="75"/>
  <c r="S324" i="75"/>
  <c r="S323" i="75"/>
  <c r="S322" i="75"/>
  <c r="I322" i="75"/>
  <c r="S321" i="75"/>
  <c r="I321" i="75"/>
  <c r="S320" i="75"/>
  <c r="I320" i="75"/>
  <c r="I319" i="75"/>
  <c r="S318" i="75"/>
  <c r="I318" i="75"/>
  <c r="S317" i="75"/>
  <c r="I317" i="75"/>
  <c r="S316" i="75"/>
  <c r="I316" i="75"/>
  <c r="S315" i="75"/>
  <c r="I315" i="75"/>
  <c r="S314" i="75"/>
  <c r="I314" i="75"/>
  <c r="I313" i="75"/>
  <c r="S312" i="75"/>
  <c r="I312" i="75"/>
  <c r="S311" i="75"/>
  <c r="I311" i="75"/>
  <c r="S310" i="75"/>
  <c r="I310" i="75"/>
  <c r="S309" i="75"/>
  <c r="I309" i="75"/>
  <c r="S308" i="75"/>
  <c r="I308" i="75"/>
  <c r="S307" i="75"/>
  <c r="I307" i="75"/>
  <c r="S306" i="75"/>
  <c r="I306" i="75"/>
  <c r="S305" i="75"/>
  <c r="I305" i="75"/>
  <c r="S304" i="75"/>
  <c r="I304" i="75"/>
  <c r="S303" i="75"/>
  <c r="I303" i="75"/>
  <c r="S302" i="75"/>
  <c r="I302" i="75"/>
  <c r="S301" i="75"/>
  <c r="I301" i="75"/>
  <c r="S300" i="75"/>
  <c r="I300" i="75"/>
  <c r="S299" i="75"/>
  <c r="I299" i="75"/>
  <c r="S298" i="75"/>
  <c r="I298" i="75"/>
  <c r="S297" i="75"/>
  <c r="I297" i="75"/>
  <c r="I296" i="75"/>
  <c r="F296" i="75"/>
  <c r="S295" i="75"/>
  <c r="I295" i="75"/>
  <c r="F295" i="75"/>
  <c r="S294" i="75"/>
  <c r="I294" i="75"/>
  <c r="F294" i="75"/>
  <c r="S293" i="75"/>
  <c r="I293" i="75"/>
  <c r="F293" i="75"/>
  <c r="S292" i="75"/>
  <c r="I292" i="75"/>
  <c r="F292" i="75"/>
  <c r="S291" i="75"/>
  <c r="I291" i="75"/>
  <c r="F291" i="75"/>
  <c r="S290" i="75"/>
  <c r="I290" i="75"/>
  <c r="F290" i="75"/>
  <c r="S289" i="75"/>
  <c r="I289" i="75"/>
  <c r="F289" i="75"/>
  <c r="S288" i="75"/>
  <c r="I288" i="75"/>
  <c r="F288" i="75"/>
  <c r="S287" i="75"/>
  <c r="I287" i="75"/>
  <c r="F287" i="75"/>
  <c r="S286" i="75"/>
  <c r="I286" i="75"/>
  <c r="F286" i="75"/>
  <c r="S285" i="75"/>
  <c r="I285" i="75"/>
  <c r="F285" i="75"/>
  <c r="S284" i="75"/>
  <c r="I284" i="75"/>
  <c r="F284" i="75"/>
  <c r="S283" i="75"/>
  <c r="I283" i="75"/>
  <c r="F283" i="75"/>
  <c r="S282" i="75"/>
  <c r="I282" i="75"/>
  <c r="F282" i="75"/>
  <c r="S281" i="75"/>
  <c r="I281" i="75"/>
  <c r="F281" i="75"/>
  <c r="S280" i="75"/>
  <c r="I280" i="75"/>
  <c r="F280" i="75"/>
  <c r="S279" i="75"/>
  <c r="I279" i="75"/>
  <c r="F279" i="75"/>
  <c r="S278" i="75"/>
  <c r="I278" i="75"/>
  <c r="F278" i="75"/>
  <c r="S277" i="75"/>
  <c r="I277" i="75"/>
  <c r="F277" i="75"/>
  <c r="S276" i="75"/>
  <c r="I276" i="75"/>
  <c r="F276" i="75"/>
  <c r="S275" i="75"/>
  <c r="I275" i="75"/>
  <c r="F275" i="75"/>
  <c r="S274" i="75"/>
  <c r="I274" i="75"/>
  <c r="F274" i="75"/>
  <c r="S273" i="75"/>
  <c r="I273" i="75"/>
  <c r="F273" i="75"/>
  <c r="S272" i="75"/>
  <c r="I272" i="75"/>
  <c r="F272" i="75"/>
  <c r="S271" i="75"/>
  <c r="I271" i="75"/>
  <c r="F271" i="75"/>
  <c r="S270" i="75"/>
  <c r="I270" i="75"/>
  <c r="F270" i="75"/>
  <c r="S269" i="75"/>
  <c r="I269" i="75"/>
  <c r="F269" i="75"/>
  <c r="S268" i="75"/>
  <c r="I268" i="75"/>
  <c r="F268" i="75"/>
  <c r="S267" i="75"/>
  <c r="I267" i="75"/>
  <c r="F267" i="75"/>
  <c r="S266" i="75"/>
  <c r="I266" i="75"/>
  <c r="F266" i="75"/>
  <c r="S265" i="75"/>
  <c r="I265" i="75"/>
  <c r="F265" i="75"/>
  <c r="S264" i="75"/>
  <c r="I264" i="75"/>
  <c r="F264" i="75"/>
  <c r="S263" i="75"/>
  <c r="I263" i="75"/>
  <c r="F263" i="75"/>
  <c r="S262" i="75"/>
  <c r="I262" i="75"/>
  <c r="F262" i="75"/>
  <c r="S261" i="75"/>
  <c r="I261" i="75"/>
  <c r="F261" i="75"/>
  <c r="S260" i="75"/>
  <c r="I260" i="75"/>
  <c r="F260" i="75"/>
  <c r="S259" i="75"/>
  <c r="I259" i="75"/>
  <c r="F259" i="75"/>
  <c r="S258" i="75"/>
  <c r="I258" i="75"/>
  <c r="F258" i="75"/>
  <c r="S257" i="75"/>
  <c r="I257" i="75"/>
  <c r="F257" i="75"/>
  <c r="S256" i="75"/>
  <c r="I256" i="75"/>
  <c r="F256" i="75"/>
  <c r="S255" i="75"/>
  <c r="I255" i="75"/>
  <c r="F255" i="75"/>
  <c r="S254" i="75"/>
  <c r="I254" i="75"/>
  <c r="F254" i="75"/>
  <c r="S253" i="75"/>
  <c r="I253" i="75"/>
  <c r="F253" i="75"/>
  <c r="S252" i="75"/>
  <c r="I252" i="75"/>
  <c r="F252" i="75"/>
  <c r="S251" i="75"/>
  <c r="I251" i="75"/>
  <c r="F251" i="75"/>
  <c r="S250" i="75"/>
  <c r="I250" i="75"/>
  <c r="F250" i="75"/>
  <c r="S249" i="75"/>
  <c r="I249" i="75"/>
  <c r="F249" i="75"/>
  <c r="S248" i="75"/>
  <c r="I248" i="75"/>
  <c r="F248" i="75"/>
  <c r="S247" i="75"/>
  <c r="I247" i="75"/>
  <c r="F247" i="75"/>
  <c r="S246" i="75"/>
  <c r="I246" i="75"/>
  <c r="F246" i="75"/>
  <c r="S245" i="75"/>
  <c r="I245" i="75"/>
  <c r="F245" i="75"/>
  <c r="S244" i="75"/>
  <c r="I244" i="75"/>
  <c r="F244" i="75"/>
  <c r="S243" i="75"/>
  <c r="I243" i="75"/>
  <c r="F243" i="75"/>
  <c r="S242" i="75"/>
  <c r="I242" i="75"/>
  <c r="F242" i="75"/>
  <c r="S241" i="75"/>
  <c r="I241" i="75"/>
  <c r="F241" i="75"/>
  <c r="S240" i="75"/>
  <c r="I240" i="75"/>
  <c r="F240" i="75"/>
  <c r="S239" i="75"/>
  <c r="I239" i="75"/>
  <c r="F239" i="75"/>
  <c r="S238" i="75"/>
  <c r="I238" i="75"/>
  <c r="F238" i="75"/>
  <c r="S237" i="75"/>
  <c r="I237" i="75"/>
  <c r="F237" i="75"/>
  <c r="S236" i="75"/>
  <c r="I236" i="75"/>
  <c r="F236" i="75"/>
  <c r="S235" i="75"/>
  <c r="I235" i="75"/>
  <c r="F235" i="75"/>
  <c r="S234" i="75"/>
  <c r="I234" i="75"/>
  <c r="F234" i="75"/>
  <c r="S233" i="75"/>
  <c r="I233" i="75"/>
  <c r="F233" i="75"/>
  <c r="S232" i="75"/>
  <c r="I232" i="75"/>
  <c r="F232" i="75"/>
  <c r="S231" i="75"/>
  <c r="I231" i="75"/>
  <c r="F231" i="75"/>
  <c r="S230" i="75"/>
  <c r="I230" i="75"/>
  <c r="F230" i="75"/>
  <c r="S229" i="75"/>
  <c r="I229" i="75"/>
  <c r="F229" i="75"/>
  <c r="S228" i="75"/>
  <c r="I228" i="75"/>
  <c r="F228" i="75"/>
  <c r="S227" i="75"/>
  <c r="I227" i="75"/>
  <c r="F227" i="75"/>
  <c r="S226" i="75"/>
  <c r="I226" i="75"/>
  <c r="F226" i="75"/>
  <c r="S225" i="75"/>
  <c r="I225" i="75"/>
  <c r="F225" i="75"/>
  <c r="S224" i="75"/>
  <c r="I224" i="75"/>
  <c r="F224" i="75"/>
  <c r="S223" i="75"/>
  <c r="I223" i="75"/>
  <c r="F223" i="75"/>
  <c r="S222" i="75"/>
  <c r="I222" i="75"/>
  <c r="F222" i="75"/>
  <c r="S221" i="75"/>
  <c r="I221" i="75"/>
  <c r="F221" i="75"/>
  <c r="S220" i="75"/>
  <c r="I220" i="75"/>
  <c r="F220" i="75"/>
  <c r="S219" i="75"/>
  <c r="I219" i="75"/>
  <c r="F219" i="75"/>
  <c r="S218" i="75"/>
  <c r="I218" i="75"/>
  <c r="F218" i="75"/>
  <c r="S217" i="75"/>
  <c r="I217" i="75"/>
  <c r="F217" i="75"/>
  <c r="S216" i="75"/>
  <c r="I216" i="75"/>
  <c r="F216" i="75"/>
  <c r="S215" i="75"/>
  <c r="I215" i="75"/>
  <c r="F215" i="75"/>
  <c r="S214" i="75"/>
  <c r="I214" i="75"/>
  <c r="F214" i="75"/>
  <c r="S213" i="75"/>
  <c r="I213" i="75"/>
  <c r="F213" i="75"/>
  <c r="S212" i="75"/>
  <c r="I212" i="75"/>
  <c r="F212" i="75"/>
  <c r="S211" i="75"/>
  <c r="I211" i="75"/>
  <c r="F211" i="75"/>
  <c r="S210" i="75"/>
  <c r="I210" i="75"/>
  <c r="F210" i="75"/>
  <c r="S209" i="75"/>
  <c r="I209" i="75"/>
  <c r="F209" i="75"/>
  <c r="S208" i="75"/>
  <c r="I208" i="75"/>
  <c r="F208" i="75"/>
  <c r="S207" i="75"/>
  <c r="I207" i="75"/>
  <c r="F207" i="75"/>
  <c r="S206" i="75"/>
  <c r="I206" i="75"/>
  <c r="F206" i="75"/>
  <c r="S205" i="75"/>
  <c r="I205" i="75"/>
  <c r="F205" i="75"/>
  <c r="S204" i="75"/>
  <c r="I204" i="75"/>
  <c r="F204" i="75"/>
  <c r="S203" i="75"/>
  <c r="I203" i="75"/>
  <c r="F203" i="75"/>
  <c r="S202" i="75"/>
  <c r="I202" i="75"/>
  <c r="F202" i="75"/>
  <c r="S201" i="75"/>
  <c r="I201" i="75"/>
  <c r="F201" i="75"/>
  <c r="S200" i="75"/>
  <c r="I200" i="75"/>
  <c r="F200" i="75"/>
  <c r="S199" i="75"/>
  <c r="I199" i="75"/>
  <c r="F199" i="75"/>
  <c r="S198" i="75"/>
  <c r="I198" i="75"/>
  <c r="F198" i="75"/>
  <c r="S197" i="75"/>
  <c r="I197" i="75"/>
  <c r="F197" i="75"/>
  <c r="S196" i="75"/>
  <c r="I196" i="75"/>
  <c r="F196" i="75"/>
  <c r="S195" i="75"/>
  <c r="I195" i="75"/>
  <c r="F195" i="75"/>
  <c r="S194" i="75"/>
  <c r="I194" i="75"/>
  <c r="F194" i="75"/>
  <c r="S193" i="75"/>
  <c r="I193" i="75"/>
  <c r="F193" i="75"/>
  <c r="S192" i="75"/>
  <c r="I192" i="75"/>
  <c r="F192" i="75"/>
  <c r="S191" i="75"/>
  <c r="I191" i="75"/>
  <c r="F191" i="75"/>
  <c r="S190" i="75"/>
  <c r="I190" i="75"/>
  <c r="F190" i="75"/>
  <c r="S189" i="75"/>
  <c r="I189" i="75"/>
  <c r="F189" i="75"/>
  <c r="S188" i="75"/>
  <c r="I188" i="75"/>
  <c r="F188" i="75"/>
  <c r="S187" i="75"/>
  <c r="I187" i="75"/>
  <c r="F187" i="75"/>
  <c r="S186" i="75"/>
  <c r="I186" i="75"/>
  <c r="F186" i="75"/>
  <c r="S185" i="75"/>
  <c r="I185" i="75"/>
  <c r="F185" i="75"/>
  <c r="S184" i="75"/>
  <c r="I184" i="75"/>
  <c r="F184" i="75"/>
  <c r="S183" i="75"/>
  <c r="I183" i="75"/>
  <c r="F183" i="75"/>
  <c r="S182" i="75"/>
  <c r="I182" i="75"/>
  <c r="F182" i="75"/>
  <c r="S181" i="75"/>
  <c r="I181" i="75"/>
  <c r="F181" i="75"/>
  <c r="S180" i="75"/>
  <c r="I180" i="75"/>
  <c r="F180" i="75"/>
  <c r="S179" i="75"/>
  <c r="I179" i="75"/>
  <c r="F179" i="75"/>
  <c r="S178" i="75"/>
  <c r="I178" i="75"/>
  <c r="F178" i="75"/>
  <c r="S177" i="75"/>
  <c r="S176" i="75"/>
  <c r="S175" i="75"/>
  <c r="S174" i="75"/>
  <c r="S173" i="75"/>
  <c r="S172" i="75"/>
  <c r="S171" i="75"/>
  <c r="S170" i="75"/>
  <c r="S169" i="75"/>
  <c r="S168" i="75"/>
  <c r="S167" i="75"/>
  <c r="S166" i="75"/>
  <c r="S165" i="75"/>
  <c r="S164" i="75"/>
  <c r="S163" i="75"/>
  <c r="S162" i="75"/>
  <c r="S161" i="75"/>
  <c r="S160" i="75"/>
  <c r="S159" i="75"/>
  <c r="S158" i="75"/>
  <c r="S157" i="75"/>
  <c r="S156" i="75"/>
  <c r="S155" i="75"/>
  <c r="S154" i="75"/>
  <c r="S153" i="75"/>
  <c r="S152" i="75"/>
  <c r="S151" i="75"/>
  <c r="S150" i="75"/>
  <c r="S149" i="75"/>
  <c r="S148" i="75"/>
  <c r="S147" i="75"/>
  <c r="S146" i="75"/>
  <c r="S145" i="75"/>
  <c r="S144" i="75"/>
  <c r="S143" i="75"/>
  <c r="S142" i="75"/>
  <c r="S141" i="75"/>
  <c r="S140" i="75"/>
  <c r="S139" i="75"/>
  <c r="S138" i="75"/>
  <c r="S137" i="75"/>
  <c r="S136" i="75"/>
  <c r="S135" i="75"/>
  <c r="S134" i="75"/>
  <c r="S133" i="75"/>
  <c r="S132" i="75"/>
  <c r="S131" i="75"/>
  <c r="S130" i="75"/>
  <c r="S129" i="75"/>
  <c r="S128" i="75"/>
  <c r="S127" i="75"/>
  <c r="S126" i="75"/>
  <c r="S125" i="75"/>
  <c r="S124" i="75"/>
  <c r="S123" i="75"/>
  <c r="S122" i="75"/>
  <c r="S121" i="75"/>
  <c r="S120" i="75"/>
  <c r="S119" i="75"/>
  <c r="S118" i="75"/>
  <c r="S117" i="75"/>
  <c r="S116" i="75"/>
  <c r="S115" i="75"/>
  <c r="S114" i="75"/>
  <c r="S113" i="75"/>
  <c r="S112" i="75"/>
  <c r="S111" i="75"/>
  <c r="S110" i="75"/>
  <c r="S109" i="75"/>
  <c r="S108" i="75"/>
  <c r="S107" i="75"/>
  <c r="S106" i="75"/>
  <c r="S105" i="75"/>
  <c r="S104" i="75"/>
  <c r="S103" i="75"/>
  <c r="S102" i="75"/>
  <c r="S101" i="75"/>
  <c r="S100" i="75"/>
  <c r="S99" i="75"/>
  <c r="S98" i="75"/>
  <c r="S97" i="75"/>
  <c r="S96" i="75"/>
  <c r="S95" i="75"/>
  <c r="S94" i="75"/>
  <c r="S93" i="75"/>
  <c r="S92" i="75"/>
  <c r="S91" i="75"/>
  <c r="S90" i="75"/>
  <c r="S89" i="75"/>
  <c r="S88" i="75"/>
  <c r="S87" i="75"/>
  <c r="S86" i="75"/>
  <c r="S85" i="75"/>
  <c r="S84" i="75"/>
  <c r="S83" i="75"/>
  <c r="S82" i="75"/>
  <c r="S81" i="75"/>
  <c r="S80" i="75"/>
  <c r="S79" i="75"/>
  <c r="S78" i="75"/>
  <c r="S77" i="75"/>
  <c r="N77" i="75"/>
  <c r="J77" i="75"/>
  <c r="I77" i="75"/>
  <c r="F77" i="75"/>
  <c r="M77" i="75" s="1"/>
  <c r="S76" i="75"/>
  <c r="N76" i="75"/>
  <c r="J76" i="75"/>
  <c r="I76" i="75"/>
  <c r="F76" i="75"/>
  <c r="M76" i="75" s="1"/>
  <c r="S75" i="75"/>
  <c r="N75" i="75"/>
  <c r="J75" i="75"/>
  <c r="I75" i="75"/>
  <c r="F75" i="75"/>
  <c r="M75" i="75" s="1"/>
  <c r="S74" i="75"/>
  <c r="N74" i="75"/>
  <c r="J74" i="75"/>
  <c r="I74" i="75"/>
  <c r="F74" i="75"/>
  <c r="M74" i="75" s="1"/>
  <c r="S73" i="75"/>
  <c r="N73" i="75"/>
  <c r="J73" i="75"/>
  <c r="I73" i="75"/>
  <c r="F73" i="75"/>
  <c r="M73" i="75" s="1"/>
  <c r="S72" i="75"/>
  <c r="N72" i="75"/>
  <c r="J72" i="75"/>
  <c r="I72" i="75"/>
  <c r="F72" i="75"/>
  <c r="M72" i="75" s="1"/>
  <c r="S71" i="75"/>
  <c r="N71" i="75"/>
  <c r="J71" i="75"/>
  <c r="I71" i="75"/>
  <c r="F71" i="75"/>
  <c r="M71" i="75" s="1"/>
  <c r="S70" i="75"/>
  <c r="N70" i="75"/>
  <c r="J70" i="75"/>
  <c r="I70" i="75"/>
  <c r="F70" i="75"/>
  <c r="M70" i="75" s="1"/>
  <c r="S69" i="75"/>
  <c r="N69" i="75"/>
  <c r="J69" i="75"/>
  <c r="I69" i="75"/>
  <c r="F69" i="75"/>
  <c r="M69" i="75" s="1"/>
  <c r="S68" i="75"/>
  <c r="N68" i="75"/>
  <c r="J68" i="75"/>
  <c r="I68" i="75"/>
  <c r="F68" i="75"/>
  <c r="M68" i="75" s="1"/>
  <c r="S67" i="75"/>
  <c r="N67" i="75"/>
  <c r="J67" i="75"/>
  <c r="I67" i="75"/>
  <c r="F67" i="75"/>
  <c r="M67" i="75" s="1"/>
  <c r="S66" i="75"/>
  <c r="N66" i="75"/>
  <c r="J66" i="75"/>
  <c r="I66" i="75"/>
  <c r="F66" i="75"/>
  <c r="M66" i="75" s="1"/>
  <c r="S65" i="75"/>
  <c r="N65" i="75"/>
  <c r="J65" i="75"/>
  <c r="I65" i="75"/>
  <c r="F65" i="75"/>
  <c r="M65" i="75" s="1"/>
  <c r="S64" i="75"/>
  <c r="N64" i="75"/>
  <c r="J64" i="75"/>
  <c r="I64" i="75"/>
  <c r="F64" i="75"/>
  <c r="M64" i="75" s="1"/>
  <c r="S63" i="75"/>
  <c r="N63" i="75"/>
  <c r="J63" i="75"/>
  <c r="I63" i="75"/>
  <c r="F63" i="75"/>
  <c r="M63" i="75" s="1"/>
  <c r="S62" i="75"/>
  <c r="N62" i="75"/>
  <c r="J62" i="75"/>
  <c r="I62" i="75"/>
  <c r="F62" i="75"/>
  <c r="M62" i="75" s="1"/>
  <c r="S61" i="75"/>
  <c r="N61" i="75"/>
  <c r="J61" i="75"/>
  <c r="I61" i="75"/>
  <c r="F61" i="75"/>
  <c r="M61" i="75" s="1"/>
  <c r="S60" i="75"/>
  <c r="N60" i="75"/>
  <c r="J60" i="75"/>
  <c r="I60" i="75"/>
  <c r="F60" i="75"/>
  <c r="M60" i="75" s="1"/>
  <c r="S59" i="75"/>
  <c r="N59" i="75"/>
  <c r="J59" i="75"/>
  <c r="I59" i="75"/>
  <c r="F59" i="75"/>
  <c r="M59" i="75" s="1"/>
  <c r="S58" i="75"/>
  <c r="N58" i="75"/>
  <c r="J58" i="75"/>
  <c r="I58" i="75"/>
  <c r="F58" i="75"/>
  <c r="M58" i="75" s="1"/>
  <c r="S57" i="75"/>
  <c r="N57" i="75"/>
  <c r="J57" i="75"/>
  <c r="I57" i="75"/>
  <c r="F57" i="75"/>
  <c r="M57" i="75" s="1"/>
  <c r="S56" i="75"/>
  <c r="N56" i="75"/>
  <c r="J56" i="75"/>
  <c r="I56" i="75"/>
  <c r="F56" i="75"/>
  <c r="M56" i="75" s="1"/>
  <c r="S55" i="75"/>
  <c r="N55" i="75"/>
  <c r="J55" i="75"/>
  <c r="I55" i="75"/>
  <c r="F55" i="75"/>
  <c r="M55" i="75" s="1"/>
  <c r="S54" i="75"/>
  <c r="N54" i="75"/>
  <c r="J54" i="75"/>
  <c r="I54" i="75"/>
  <c r="F54" i="75"/>
  <c r="M54" i="75" s="1"/>
  <c r="S53" i="75"/>
  <c r="N53" i="75"/>
  <c r="J53" i="75"/>
  <c r="I53" i="75"/>
  <c r="F53" i="75"/>
  <c r="M53" i="75" s="1"/>
  <c r="S52" i="75"/>
  <c r="N52" i="75"/>
  <c r="J52" i="75"/>
  <c r="I52" i="75"/>
  <c r="F52" i="75"/>
  <c r="M52" i="75" s="1"/>
  <c r="S51" i="75"/>
  <c r="N51" i="75"/>
  <c r="J51" i="75"/>
  <c r="I51" i="75"/>
  <c r="F51" i="75"/>
  <c r="M51" i="75" s="1"/>
  <c r="S50" i="75"/>
  <c r="N50" i="75"/>
  <c r="J50" i="75"/>
  <c r="I50" i="75"/>
  <c r="F50" i="75"/>
  <c r="M50" i="75" s="1"/>
  <c r="S49" i="75"/>
  <c r="N49" i="75"/>
  <c r="J49" i="75"/>
  <c r="I49" i="75"/>
  <c r="F49" i="75"/>
  <c r="M49" i="75" s="1"/>
  <c r="S48" i="75"/>
  <c r="N48" i="75"/>
  <c r="J48" i="75"/>
  <c r="I48" i="75"/>
  <c r="F48" i="75"/>
  <c r="M48" i="75" s="1"/>
  <c r="S47" i="75"/>
  <c r="N47" i="75"/>
  <c r="J47" i="75"/>
  <c r="I47" i="75"/>
  <c r="F47" i="75"/>
  <c r="M47" i="75" s="1"/>
  <c r="S46" i="75"/>
  <c r="N46" i="75"/>
  <c r="J46" i="75"/>
  <c r="I46" i="75"/>
  <c r="F46" i="75"/>
  <c r="M46" i="75" s="1"/>
  <c r="S45" i="75"/>
  <c r="N45" i="75"/>
  <c r="J45" i="75"/>
  <c r="I45" i="75"/>
  <c r="F45" i="75"/>
  <c r="M45" i="75" s="1"/>
  <c r="S44" i="75"/>
  <c r="N44" i="75"/>
  <c r="J44" i="75"/>
  <c r="I44" i="75"/>
  <c r="F44" i="75"/>
  <c r="M44" i="75" s="1"/>
  <c r="S43" i="75"/>
  <c r="N43" i="75"/>
  <c r="J43" i="75"/>
  <c r="I43" i="75"/>
  <c r="F43" i="75"/>
  <c r="M43" i="75" s="1"/>
  <c r="S42" i="75"/>
  <c r="N42" i="75"/>
  <c r="J42" i="75"/>
  <c r="I42" i="75"/>
  <c r="F42" i="75"/>
  <c r="M42" i="75" s="1"/>
  <c r="S41" i="75"/>
  <c r="N41" i="75"/>
  <c r="J41" i="75"/>
  <c r="I41" i="75"/>
  <c r="F41" i="75"/>
  <c r="M41" i="75" s="1"/>
  <c r="S40" i="75"/>
  <c r="N40" i="75"/>
  <c r="J40" i="75"/>
  <c r="I40" i="75"/>
  <c r="F40" i="75"/>
  <c r="M40" i="75" s="1"/>
  <c r="S39" i="75"/>
  <c r="N39" i="75"/>
  <c r="J39" i="75"/>
  <c r="I39" i="75"/>
  <c r="F39" i="75"/>
  <c r="M39" i="75" s="1"/>
  <c r="S38" i="75"/>
  <c r="N38" i="75"/>
  <c r="J38" i="75"/>
  <c r="I38" i="75"/>
  <c r="F38" i="75"/>
  <c r="M38" i="75" s="1"/>
  <c r="S37" i="75"/>
  <c r="N37" i="75"/>
  <c r="J37" i="75"/>
  <c r="I37" i="75"/>
  <c r="F37" i="75"/>
  <c r="M37" i="75" s="1"/>
  <c r="S36" i="75"/>
  <c r="N36" i="75"/>
  <c r="J36" i="75"/>
  <c r="I36" i="75"/>
  <c r="F36" i="75"/>
  <c r="M36" i="75" s="1"/>
  <c r="S35" i="75"/>
  <c r="N35" i="75"/>
  <c r="J35" i="75"/>
  <c r="I35" i="75"/>
  <c r="F35" i="75"/>
  <c r="M35" i="75" s="1"/>
  <c r="S34" i="75"/>
  <c r="N34" i="75"/>
  <c r="J34" i="75"/>
  <c r="I34" i="75"/>
  <c r="F34" i="75"/>
  <c r="M34" i="75" s="1"/>
  <c r="S33" i="75"/>
  <c r="N33" i="75"/>
  <c r="J33" i="75"/>
  <c r="I33" i="75"/>
  <c r="F33" i="75"/>
  <c r="M33" i="75" s="1"/>
  <c r="S32" i="75"/>
  <c r="N32" i="75"/>
  <c r="J32" i="75"/>
  <c r="I32" i="75"/>
  <c r="F32" i="75"/>
  <c r="M32" i="75" s="1"/>
  <c r="S31" i="75"/>
  <c r="N31" i="75"/>
  <c r="J31" i="75"/>
  <c r="I31" i="75"/>
  <c r="F31" i="75"/>
  <c r="M31" i="75" s="1"/>
  <c r="S30" i="75"/>
  <c r="N30" i="75"/>
  <c r="J30" i="75"/>
  <c r="I30" i="75"/>
  <c r="F30" i="75"/>
  <c r="M30" i="75" s="1"/>
  <c r="S29" i="75"/>
  <c r="N29" i="75"/>
  <c r="J29" i="75"/>
  <c r="I29" i="75"/>
  <c r="F29" i="75"/>
  <c r="M29" i="75" s="1"/>
  <c r="S28" i="75"/>
  <c r="N28" i="75"/>
  <c r="J28" i="75"/>
  <c r="I28" i="75"/>
  <c r="F28" i="75"/>
  <c r="M28" i="75" s="1"/>
  <c r="S27" i="75"/>
  <c r="N27" i="75"/>
  <c r="J27" i="75"/>
  <c r="I27" i="75"/>
  <c r="F27" i="75"/>
  <c r="M27" i="75" s="1"/>
  <c r="S26" i="75"/>
  <c r="N26" i="75"/>
  <c r="J26" i="75"/>
  <c r="I26" i="75"/>
  <c r="F26" i="75"/>
  <c r="M26" i="75" s="1"/>
  <c r="S25" i="75"/>
  <c r="N25" i="75"/>
  <c r="J25" i="75"/>
  <c r="I25" i="75"/>
  <c r="F25" i="75"/>
  <c r="M25" i="75" s="1"/>
  <c r="S24" i="75"/>
  <c r="N24" i="75"/>
  <c r="J24" i="75"/>
  <c r="I24" i="75"/>
  <c r="F24" i="75"/>
  <c r="M24" i="75" s="1"/>
  <c r="S23" i="75"/>
  <c r="N23" i="75"/>
  <c r="J23" i="75"/>
  <c r="I23" i="75"/>
  <c r="F23" i="75"/>
  <c r="M23" i="75" s="1"/>
  <c r="S22" i="75"/>
  <c r="N22" i="75"/>
  <c r="J22" i="75"/>
  <c r="I22" i="75"/>
  <c r="F22" i="75"/>
  <c r="M22" i="75" s="1"/>
  <c r="S21" i="75"/>
  <c r="N21" i="75"/>
  <c r="J21" i="75"/>
  <c r="I21" i="75"/>
  <c r="F21" i="75"/>
  <c r="M21" i="75" s="1"/>
  <c r="S20" i="75"/>
  <c r="N20" i="75"/>
  <c r="J20" i="75"/>
  <c r="I20" i="75"/>
  <c r="F20" i="75"/>
  <c r="M20" i="75" s="1"/>
  <c r="S19" i="75"/>
  <c r="N19" i="75"/>
  <c r="J19" i="75"/>
  <c r="I19" i="75"/>
  <c r="F19" i="75"/>
  <c r="M19" i="75" s="1"/>
  <c r="S18" i="75"/>
  <c r="N18" i="75"/>
  <c r="J18" i="75"/>
  <c r="I18" i="75"/>
  <c r="F18" i="75"/>
  <c r="M18" i="75" s="1"/>
  <c r="S17" i="75"/>
  <c r="N17" i="75"/>
  <c r="J17" i="75"/>
  <c r="I17" i="75"/>
  <c r="F17" i="75"/>
  <c r="M17" i="75" s="1"/>
  <c r="S16" i="75"/>
  <c r="N16" i="75"/>
  <c r="J16" i="75"/>
  <c r="I16" i="75"/>
  <c r="F16" i="75"/>
  <c r="M16" i="75" s="1"/>
  <c r="S15" i="75"/>
  <c r="N15" i="75"/>
  <c r="J15" i="75"/>
  <c r="I15" i="75"/>
  <c r="F15" i="75"/>
  <c r="M15" i="75" s="1"/>
  <c r="S14" i="75"/>
  <c r="N14" i="75"/>
  <c r="J14" i="75"/>
  <c r="I14" i="75"/>
  <c r="F14" i="75"/>
  <c r="M14" i="75" s="1"/>
  <c r="S13" i="75"/>
  <c r="N13" i="75"/>
  <c r="J13" i="75"/>
  <c r="I13" i="75"/>
  <c r="F13" i="75"/>
  <c r="M13" i="75" s="1"/>
  <c r="S12" i="75"/>
  <c r="N12" i="75"/>
  <c r="J12" i="75"/>
  <c r="I12" i="75"/>
  <c r="F12" i="75"/>
  <c r="M12" i="75" s="1"/>
  <c r="S11" i="75"/>
  <c r="N11" i="75"/>
  <c r="J11" i="75"/>
  <c r="I11" i="75"/>
  <c r="F11" i="75"/>
  <c r="M11" i="75" s="1"/>
  <c r="S10" i="75"/>
  <c r="N10" i="75"/>
  <c r="J10" i="75"/>
  <c r="I10" i="75"/>
  <c r="F10" i="75"/>
  <c r="M10" i="75" s="1"/>
  <c r="S9" i="75"/>
  <c r="N9" i="75"/>
  <c r="J9" i="75"/>
  <c r="I9" i="75"/>
  <c r="F9" i="75"/>
  <c r="M9" i="75" s="1"/>
  <c r="S8" i="75"/>
  <c r="N8" i="75"/>
  <c r="J8" i="75"/>
  <c r="I8" i="75"/>
  <c r="F8" i="75"/>
  <c r="M8" i="75" s="1"/>
  <c r="S7" i="75"/>
  <c r="N7" i="75"/>
  <c r="J7" i="75"/>
  <c r="I7" i="75"/>
  <c r="F7" i="75"/>
  <c r="M7" i="75" s="1"/>
  <c r="S6" i="75"/>
  <c r="N6" i="75"/>
  <c r="I6" i="75"/>
  <c r="F6" i="75"/>
  <c r="M6" i="75" s="1"/>
  <c r="AC315" i="75" l="1"/>
  <c r="AH284" i="75" s="1"/>
  <c r="AA274" i="75"/>
  <c r="AG275" i="75" s="1"/>
  <c r="AA284" i="75"/>
  <c r="AG277" i="75" s="1"/>
  <c r="AC301" i="75"/>
  <c r="AH280" i="75" s="1"/>
  <c r="AC305" i="75"/>
  <c r="AH282" i="75" s="1"/>
  <c r="AC308" i="75"/>
  <c r="AH283" i="75" s="1"/>
  <c r="AA317" i="75"/>
  <c r="AG285" i="75" s="1"/>
  <c r="AA318" i="75"/>
  <c r="AG288" i="75" s="1"/>
  <c r="AC274" i="75"/>
  <c r="AH275" i="75" s="1"/>
  <c r="AA279" i="75"/>
  <c r="AG276" i="75" s="1"/>
  <c r="AC284" i="75"/>
  <c r="AH277" i="75" s="1"/>
  <c r="AA289" i="75"/>
  <c r="AG278" i="75" s="1"/>
  <c r="AA299" i="75"/>
  <c r="AG279" i="75" s="1"/>
  <c r="AA303" i="75"/>
  <c r="AG281" i="75" s="1"/>
  <c r="AC317" i="75"/>
  <c r="AH285" i="75" s="1"/>
  <c r="AC318" i="75"/>
  <c r="AH288" i="75" s="1"/>
  <c r="AA322" i="75"/>
  <c r="AG286" i="75" s="1"/>
  <c r="AC279" i="75"/>
  <c r="AH276" i="75" s="1"/>
  <c r="AC289" i="75"/>
  <c r="AH278" i="75" s="1"/>
  <c r="AC299" i="75"/>
  <c r="AH279" i="75" s="1"/>
  <c r="AC303" i="75"/>
  <c r="AH281" i="75" s="1"/>
  <c r="AA315" i="75"/>
  <c r="AG284" i="75" s="1"/>
  <c r="AC322" i="75"/>
  <c r="AH286" i="75" s="1"/>
  <c r="AA301" i="75"/>
  <c r="AG280" i="75" s="1"/>
  <c r="AA305" i="75"/>
  <c r="AG282" i="75" s="1"/>
  <c r="AA308" i="75"/>
  <c r="AG283" i="75" s="1"/>
</calcChain>
</file>

<file path=xl/sharedStrings.xml><?xml version="1.0" encoding="utf-8"?>
<sst xmlns="http://schemas.openxmlformats.org/spreadsheetml/2006/main" count="8344" uniqueCount="455">
  <si>
    <t>№ п/п</t>
  </si>
  <si>
    <t>Информация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</t>
  </si>
  <si>
    <t>Наименование Заявителя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</si>
  <si>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</si>
  <si>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</si>
  <si>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</si>
  <si>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</si>
  <si>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Необходимая мощ-ть, кВт</t>
  </si>
  <si>
    <t>№ Договора</t>
  </si>
  <si>
    <t>Мощ-ть, кВт</t>
  </si>
  <si>
    <t>Дата 
присоединения</t>
  </si>
  <si>
    <t>Сумма, руб.</t>
  </si>
  <si>
    <t>Тип  технологического присоединения</t>
  </si>
  <si>
    <t>Кол-во присоединений, шт.</t>
  </si>
  <si>
    <t>Присоединенная мощ-ть, кВт</t>
  </si>
  <si>
    <t>Анулированные заявки, шт.</t>
  </si>
  <si>
    <t>временное</t>
  </si>
  <si>
    <t>ООО "Каргасокдорстрой"</t>
  </si>
  <si>
    <t>постоянное</t>
  </si>
  <si>
    <t>ООО "ГРИН"</t>
  </si>
  <si>
    <t>Дата заявки</t>
  </si>
  <si>
    <t>дата заключения договора</t>
  </si>
  <si>
    <t>ООО СПК "СВМУ"</t>
  </si>
  <si>
    <t>АО "Самотлорнефтепромхим"</t>
  </si>
  <si>
    <t>ООО "Томскбурнефтегаз"</t>
  </si>
  <si>
    <t>ООО "СибАвтоБизнес"</t>
  </si>
  <si>
    <t>Ожидается ТП</t>
  </si>
  <si>
    <t>ООО "Элита"</t>
  </si>
  <si>
    <t>Вахская</t>
  </si>
  <si>
    <t>Григорьевская</t>
  </si>
  <si>
    <t>Первомайская</t>
  </si>
  <si>
    <t>Катыльгинская</t>
  </si>
  <si>
    <t>Ломовая</t>
  </si>
  <si>
    <t>Игольская</t>
  </si>
  <si>
    <t>Лугинецкая</t>
  </si>
  <si>
    <t>Останинская</t>
  </si>
  <si>
    <t>Двуреченская</t>
  </si>
  <si>
    <t>Крапивинская</t>
  </si>
  <si>
    <t>ООО "Лесстройреконструкция"</t>
  </si>
  <si>
    <t>Малореченская</t>
  </si>
  <si>
    <t>ООО "РН-Сервис"</t>
  </si>
  <si>
    <t>Черемшанская</t>
  </si>
  <si>
    <t>ООО "Югралесстрой"</t>
  </si>
  <si>
    <t>Раскино</t>
  </si>
  <si>
    <t>Советско-Соснинская</t>
  </si>
  <si>
    <t>ПС 110 кВ Вахская</t>
  </si>
  <si>
    <t>ПС 110 кВ Григорьевская</t>
  </si>
  <si>
    <t>ПС 110 кВ Двуреченская</t>
  </si>
  <si>
    <t>ПС 110 кВ Игольская</t>
  </si>
  <si>
    <t>ПС 110 кВ Катыльгинская</t>
  </si>
  <si>
    <t>ПС 110 кВ Крапивинская</t>
  </si>
  <si>
    <t>ПС 110 кВ Ломовая</t>
  </si>
  <si>
    <t>ПС 110 кВ Лугинецкая</t>
  </si>
  <si>
    <t>ПС 110 кВ Малореченская</t>
  </si>
  <si>
    <t>ПС 110 кВ Останинская</t>
  </si>
  <si>
    <t>ПС 110 кВ Первомайская</t>
  </si>
  <si>
    <t>ПС 220 кВ Раскино</t>
  </si>
  <si>
    <t>ПС 220 кВ Советко-Соснинская</t>
  </si>
  <si>
    <t>Советское</t>
  </si>
  <si>
    <t>Малореченское</t>
  </si>
  <si>
    <t>З-Полуденное</t>
  </si>
  <si>
    <t>Игольское</t>
  </si>
  <si>
    <t>Карайское</t>
  </si>
  <si>
    <t>Таловое</t>
  </si>
  <si>
    <t>Лугинецкое</t>
  </si>
  <si>
    <t>Крапивинское</t>
  </si>
  <si>
    <t>З-Моисеевское</t>
  </si>
  <si>
    <t>Двуреченское</t>
  </si>
  <si>
    <t>Северное</t>
  </si>
  <si>
    <t>Вахское</t>
  </si>
  <si>
    <t>Катыльгинское</t>
  </si>
  <si>
    <t>Оленье</t>
  </si>
  <si>
    <t>Первомайское</t>
  </si>
  <si>
    <t>Ломовое</t>
  </si>
  <si>
    <t>Ю-Черемшанское</t>
  </si>
  <si>
    <t>Новый Васюган</t>
  </si>
  <si>
    <t>Останинское</t>
  </si>
  <si>
    <t>заключен</t>
  </si>
  <si>
    <t>присоед</t>
  </si>
  <si>
    <t>Зап.Останенское</t>
  </si>
  <si>
    <t>Герасимовское</t>
  </si>
  <si>
    <t>Лесмуровское</t>
  </si>
  <si>
    <t>ООО "ДенКарС"</t>
  </si>
  <si>
    <t>Кошильское</t>
  </si>
  <si>
    <t>С-Вахское</t>
  </si>
  <si>
    <t>З-Катыльгинское</t>
  </si>
  <si>
    <t>Западно-Останинского</t>
  </si>
  <si>
    <t>Чкаловское</t>
  </si>
  <si>
    <t>Пионерный</t>
  </si>
  <si>
    <t>Карасёвское</t>
  </si>
  <si>
    <t>Тагайское</t>
  </si>
  <si>
    <t>Стрежевское</t>
  </si>
  <si>
    <t>Ю.-Черемшанское</t>
  </si>
  <si>
    <t>Зап.Катыльгинское</t>
  </si>
  <si>
    <t>ООО "Автоспецком"</t>
  </si>
  <si>
    <t>Зап-Останинское</t>
  </si>
  <si>
    <t>ПС 110 кВ Черемшанская</t>
  </si>
  <si>
    <t>Заключено договоров на технологическое присоединение, МВт</t>
  </si>
  <si>
    <t>Суммарная максимальная мощность энергопринимающих устройств, присоединенных к электрическим сетям, МВт</t>
  </si>
  <si>
    <t>Зап. Останинская</t>
  </si>
  <si>
    <t>Черемшанское</t>
  </si>
  <si>
    <t>Западно-Полуденное</t>
  </si>
  <si>
    <t xml:space="preserve">Герасимовское </t>
  </si>
  <si>
    <t>Зап. Останинское</t>
  </si>
  <si>
    <t>З.-Катыльгинское</t>
  </si>
  <si>
    <t>С/Вахское</t>
  </si>
  <si>
    <t>02.01.2021г.</t>
  </si>
  <si>
    <t>08.01.2021г.</t>
  </si>
  <si>
    <t>09.01.2021г.</t>
  </si>
  <si>
    <t>13.01.2021г.</t>
  </si>
  <si>
    <t>15.01.2021г.</t>
  </si>
  <si>
    <t>19.01.2021г.</t>
  </si>
  <si>
    <t>21.01.2021г.</t>
  </si>
  <si>
    <t>22.01.2021г.</t>
  </si>
  <si>
    <t>01.01.2021г.</t>
  </si>
  <si>
    <t>17.01.2021г.</t>
  </si>
  <si>
    <t>4910720/0757Д от 31.12.2020</t>
  </si>
  <si>
    <t>4910720/0785Д от 31.12.2020</t>
  </si>
  <si>
    <t xml:space="preserve">ООО "НефтьЭнергоСтрой" </t>
  </si>
  <si>
    <t>4910721/0021Д</t>
  </si>
  <si>
    <t>4910721/0022Д</t>
  </si>
  <si>
    <t>4910721/0048Д</t>
  </si>
  <si>
    <t>4910721/0053Д</t>
  </si>
  <si>
    <t>4910721/0060Д</t>
  </si>
  <si>
    <t>4910721/0062Д</t>
  </si>
  <si>
    <t>4910721/0064Д</t>
  </si>
  <si>
    <t>4910721/0086Д</t>
  </si>
  <si>
    <t>АННУЛИРОВАН</t>
  </si>
  <si>
    <t>28.01.2021г.</t>
  </si>
  <si>
    <t>31.01.2021г.</t>
  </si>
  <si>
    <t>04.02.2021г.</t>
  </si>
  <si>
    <t>05.02.2021г.</t>
  </si>
  <si>
    <t>06.02.2021г.</t>
  </si>
  <si>
    <t>07.02.2021г.</t>
  </si>
  <si>
    <t>09.02.2021г.</t>
  </si>
  <si>
    <t>10.02.2021г.</t>
  </si>
  <si>
    <t>13.02.2021г.</t>
  </si>
  <si>
    <t>17.02.2021г.</t>
  </si>
  <si>
    <t>18.02.2021г.</t>
  </si>
  <si>
    <t>22.02.2021г.</t>
  </si>
  <si>
    <t>23.02.2021г.</t>
  </si>
  <si>
    <t>01.02.2021г.</t>
  </si>
  <si>
    <t>ООО "Альфа-ТрансСервис"</t>
  </si>
  <si>
    <t xml:space="preserve">ООО "ПромТехСтрой" </t>
  </si>
  <si>
    <t xml:space="preserve">ООО "РН-РЕМОНТ НПО" </t>
  </si>
  <si>
    <t>ООО "Завод емкостного оборудования"</t>
  </si>
  <si>
    <t>ООО "Стройэлектромонтаж"</t>
  </si>
  <si>
    <t>ООО "Томскнефть-Сервис"</t>
  </si>
  <si>
    <t>4910721/0067Д</t>
  </si>
  <si>
    <t>4910721/0082Д</t>
  </si>
  <si>
    <t>4910721/0087Д</t>
  </si>
  <si>
    <t>4910721/0088Д</t>
  </si>
  <si>
    <t>4910721/0093Д</t>
  </si>
  <si>
    <t>4910721/0102Д</t>
  </si>
  <si>
    <t>4910721/0104Д</t>
  </si>
  <si>
    <t>4910721/0105Д</t>
  </si>
  <si>
    <t>4910721/0106Д</t>
  </si>
  <si>
    <t>4910721/0107Д</t>
  </si>
  <si>
    <t>4910721/0108Д</t>
  </si>
  <si>
    <t>4910721/0109Д</t>
  </si>
  <si>
    <t>4910721/0110Д</t>
  </si>
  <si>
    <t>4910721/0112Д</t>
  </si>
  <si>
    <t>4910721/0115Д</t>
  </si>
  <si>
    <t>4910721/0126Д</t>
  </si>
  <si>
    <t>4910721/0127Д</t>
  </si>
  <si>
    <t>4910721/0130Д</t>
  </si>
  <si>
    <t>4910721/0131Д</t>
  </si>
  <si>
    <t>4910721/0132Д</t>
  </si>
  <si>
    <t>4910721/0134Д</t>
  </si>
  <si>
    <t>01.03.2021г.</t>
  </si>
  <si>
    <t>07.03.2021г.</t>
  </si>
  <si>
    <t>08.03.2021г.</t>
  </si>
  <si>
    <t>10.03.2021г.</t>
  </si>
  <si>
    <t>11.03.2021г.</t>
  </si>
  <si>
    <t>15.03.2021г.</t>
  </si>
  <si>
    <t>16.03.2021г.</t>
  </si>
  <si>
    <t>18.03.2021г.</t>
  </si>
  <si>
    <t>23.03.2021г.</t>
  </si>
  <si>
    <t>02.03.2021г.</t>
  </si>
  <si>
    <t>Зап.-Катыльгинское</t>
  </si>
  <si>
    <t>Колотушное</t>
  </si>
  <si>
    <t>ООО "СТК-Сервис"</t>
  </si>
  <si>
    <t>ООО "ЭЛТЕРА"</t>
  </si>
  <si>
    <t>ООО "СтройАльянс"</t>
  </si>
  <si>
    <t>4910721/0159Д</t>
  </si>
  <si>
    <t>4910721/0166Д</t>
  </si>
  <si>
    <t>4910721/0171Д</t>
  </si>
  <si>
    <t>4910721/0173Д</t>
  </si>
  <si>
    <t>4910721/0177Д</t>
  </si>
  <si>
    <t>4910721/0178Д</t>
  </si>
  <si>
    <t>4910721/0189Д</t>
  </si>
  <si>
    <t>4910721/0190Д</t>
  </si>
  <si>
    <t>ООО «АиС-Сервис»</t>
  </si>
  <si>
    <t>ООО "ЭнергоТехСервис"</t>
  </si>
  <si>
    <t>Вековцова М.В.</t>
  </si>
  <si>
    <t xml:space="preserve">АО «Транснефть – Западная Сибирь» </t>
  </si>
  <si>
    <t>4910721/0202Д</t>
  </si>
  <si>
    <t>4910721/0204Д</t>
  </si>
  <si>
    <t>4910721/0209Д</t>
  </si>
  <si>
    <t>4910721/0212Д</t>
  </si>
  <si>
    <t>4910721/0210Д</t>
  </si>
  <si>
    <t>4910721/0211Д</t>
  </si>
  <si>
    <t>4910721/0217Д</t>
  </si>
  <si>
    <t>4910721/0222Д</t>
  </si>
  <si>
    <t>4910721/0227Д</t>
  </si>
  <si>
    <t>ПАО "МТС"</t>
  </si>
  <si>
    <t>ОАО "Бурятгаз"</t>
  </si>
  <si>
    <t>ООО "Экология Югры"</t>
  </si>
  <si>
    <t>ООО "Супер окна плюс"</t>
  </si>
  <si>
    <t>ООО "ПромТехСтрой"</t>
  </si>
  <si>
    <t>4910721/0247Д</t>
  </si>
  <si>
    <t>4910721/0249Д</t>
  </si>
  <si>
    <t>4910721/0255Д</t>
  </si>
  <si>
    <t>4910721/0256Д</t>
  </si>
  <si>
    <t>4910721/0261Д</t>
  </si>
  <si>
    <t>4910721/0269Д</t>
  </si>
  <si>
    <t>Постоянная</t>
  </si>
  <si>
    <t>Временная</t>
  </si>
  <si>
    <t>Аннулирован</t>
  </si>
  <si>
    <t>25.05.2021г.</t>
  </si>
  <si>
    <t>26.05.2021г.</t>
  </si>
  <si>
    <t>27.05.2021г.</t>
  </si>
  <si>
    <t>30.05.2021г.</t>
  </si>
  <si>
    <t>31.05.2021г.</t>
  </si>
  <si>
    <t>03.06.2021г.</t>
  </si>
  <si>
    <t>06.06.2021г.</t>
  </si>
  <si>
    <t>07.06.2021г.</t>
  </si>
  <si>
    <t>09.06.2021г.</t>
  </si>
  <si>
    <t>14.06.2021г.</t>
  </si>
  <si>
    <t>18.06.2021г.</t>
  </si>
  <si>
    <t>20.06.2021г.</t>
  </si>
  <si>
    <t>23.06.2021г.</t>
  </si>
  <si>
    <t>24.06.2021г.</t>
  </si>
  <si>
    <t>ООО "СК Аванстрой"</t>
  </si>
  <si>
    <t>ООО "Новые технологии"</t>
  </si>
  <si>
    <t>ООО "Наладчики"</t>
  </si>
  <si>
    <t>ООО "ЭкоВек"</t>
  </si>
  <si>
    <t>ООО "Сиборггаз-Сервис"</t>
  </si>
  <si>
    <t>4910721/0285Д</t>
  </si>
  <si>
    <t>4910721/0287Д</t>
  </si>
  <si>
    <t>4910721/0291Д</t>
  </si>
  <si>
    <t>4910721/0299Д</t>
  </si>
  <si>
    <t>4910721/0307Д</t>
  </si>
  <si>
    <t>4910721/0308Д</t>
  </si>
  <si>
    <t>4910721/0313Д</t>
  </si>
  <si>
    <t>4910721/0317Д</t>
  </si>
  <si>
    <t>4910721/0318Д</t>
  </si>
  <si>
    <t>4910721/0320Д</t>
  </si>
  <si>
    <t>4910721/0327Д</t>
  </si>
  <si>
    <t>27.06.2021г.</t>
  </si>
  <si>
    <t>28.06.2021г.</t>
  </si>
  <si>
    <t>02.07.2021г.</t>
  </si>
  <si>
    <t>07.07.2021г.</t>
  </si>
  <si>
    <t>11.07.2021г.</t>
  </si>
  <si>
    <t>14.07.2021г.</t>
  </si>
  <si>
    <t>16.07.2021г.</t>
  </si>
  <si>
    <t>18.07.2021г.</t>
  </si>
  <si>
    <t>20.07.2021г.</t>
  </si>
  <si>
    <t>24.07.2021г.</t>
  </si>
  <si>
    <t>01.07.2021г.</t>
  </si>
  <si>
    <t>04.07.2021г.</t>
  </si>
  <si>
    <t>08.07.2021г.</t>
  </si>
  <si>
    <t>09.07.2021г.</t>
  </si>
  <si>
    <t>21.07.2021г.</t>
  </si>
  <si>
    <t>22.07.2021г.</t>
  </si>
  <si>
    <t>ООО "Екатеринбург-2000"</t>
  </si>
  <si>
    <t xml:space="preserve">ООО «СИБГЕОСЕРВИС» </t>
  </si>
  <si>
    <t>Данилова Т.А.</t>
  </si>
  <si>
    <t>Данилов И.Ю.</t>
  </si>
  <si>
    <t>ООО "СтройСервис"</t>
  </si>
  <si>
    <t>Абрамова Л.А.</t>
  </si>
  <si>
    <t>Воротынцев А.С.</t>
  </si>
  <si>
    <t>ООО "ТТ"</t>
  </si>
  <si>
    <t>4910721/0339Д</t>
  </si>
  <si>
    <t>4910721/0340Д</t>
  </si>
  <si>
    <t>4910721/0343Д</t>
  </si>
  <si>
    <t>4910721/0342Д</t>
  </si>
  <si>
    <t>4910721/0344Д</t>
  </si>
  <si>
    <t>4910721/0352Д</t>
  </si>
  <si>
    <t>4910721/0353Д</t>
  </si>
  <si>
    <t>4910721/0357Д</t>
  </si>
  <si>
    <t>4910721/0360Д</t>
  </si>
  <si>
    <t>4910721/0366Д</t>
  </si>
  <si>
    <t>27.07.2021г.</t>
  </si>
  <si>
    <t>28.07.2021г.</t>
  </si>
  <si>
    <t>31.07.2021г.</t>
  </si>
  <si>
    <t>01.08.2021г.</t>
  </si>
  <si>
    <t>06.08.2021г.</t>
  </si>
  <si>
    <t>07.08.2021г.</t>
  </si>
  <si>
    <t>12.08.2021г.</t>
  </si>
  <si>
    <t>15.08.2021г.</t>
  </si>
  <si>
    <t>16.08.2021г.</t>
  </si>
  <si>
    <t>17.08.2021г.</t>
  </si>
  <si>
    <t>18.08.2021г.</t>
  </si>
  <si>
    <t>19.08.2021г.</t>
  </si>
  <si>
    <t>21.08.2021г.</t>
  </si>
  <si>
    <t>22.08.2021г.</t>
  </si>
  <si>
    <t>23.08.2021г.</t>
  </si>
  <si>
    <t>11.08.2021г.</t>
  </si>
  <si>
    <t>26.07.2021г.</t>
  </si>
  <si>
    <t>Саглаева Н.Е.</t>
  </si>
  <si>
    <t>Ляшева Светлана Андреевна</t>
  </si>
  <si>
    <t>ООО "НТС-Лидер"</t>
  </si>
  <si>
    <t>ИП Гулиев Раджи Аллахверан Оглы</t>
  </si>
  <si>
    <t>Абрамов А.А.</t>
  </si>
  <si>
    <t>4910721/0428Д</t>
  </si>
  <si>
    <t>4910721/0433Д</t>
  </si>
  <si>
    <t>4910721/0436Д</t>
  </si>
  <si>
    <t>4910721/0451Д</t>
  </si>
  <si>
    <t>4910721/0446Д</t>
  </si>
  <si>
    <t>4910721/0449Д</t>
  </si>
  <si>
    <t>4910721/0453Д</t>
  </si>
  <si>
    <t>4910721/0455Д</t>
  </si>
  <si>
    <t>4910720/0757Д от 31.12.2021</t>
  </si>
  <si>
    <t>4910720/0757Д от 31.12.2022</t>
  </si>
  <si>
    <t>4910720/0757Д от 31.12.2023</t>
  </si>
  <si>
    <t>4910720/0757Д от 31.12.2024</t>
  </si>
  <si>
    <t>4910720/0757Д от 31.12.2025</t>
  </si>
  <si>
    <t>4910720/0757Д от 31.12.2026</t>
  </si>
  <si>
    <t>4910720/0757Д от 31.12.2027</t>
  </si>
  <si>
    <t>4910720/0757Д от 31.12.2028</t>
  </si>
  <si>
    <t>4910720/0757Д от 31.12.2029</t>
  </si>
  <si>
    <t>4910720/0757Д от 31.12.2030</t>
  </si>
  <si>
    <t>4910720/0757Д от 31.12.2031</t>
  </si>
  <si>
    <t>4910720/0757Д от 31.12.2032</t>
  </si>
  <si>
    <t>4910720/0757Д от 31.12.2033</t>
  </si>
  <si>
    <t>4910720/0757Д от 31.12.2034</t>
  </si>
  <si>
    <t>4910720/0757Д от 31.12.2035</t>
  </si>
  <si>
    <t>4910720/0757Д от 31.12.2036</t>
  </si>
  <si>
    <t>4910720/0757Д от 31.12.2037</t>
  </si>
  <si>
    <t>4910720/0785Д от 31.12.2021</t>
  </si>
  <si>
    <t>4910720/0785Д от 31.12.2022</t>
  </si>
  <si>
    <t>4910720/0785Д от 31.12.2023</t>
  </si>
  <si>
    <t>4910720/0785Д от 31.12.2024</t>
  </si>
  <si>
    <t>4910720/0785Д от 31.12.2025</t>
  </si>
  <si>
    <t>4910720/0785Д от 31.12.2026</t>
  </si>
  <si>
    <t>4910720/0785Д от 31.12.2027</t>
  </si>
  <si>
    <t>4910720/0785Д от 31.12.2028</t>
  </si>
  <si>
    <t>4910720/0785Д от 31.12.2029</t>
  </si>
  <si>
    <t>4910720/0785Д от 31.12.2030</t>
  </si>
  <si>
    <t>4910720/0785Д от 31.12.2031</t>
  </si>
  <si>
    <t>4910720/0785Д от 31.12.2032</t>
  </si>
  <si>
    <t>4910720/0785Д от 31.12.2033</t>
  </si>
  <si>
    <t>4910720/0785Д от 31.12.2034</t>
  </si>
  <si>
    <t>4910720/0785Д от 31.12.2035</t>
  </si>
  <si>
    <t>4910720/0785Д от 31.12.2036</t>
  </si>
  <si>
    <t>4910720/0785Д от 31.12.2037</t>
  </si>
  <si>
    <t>4910720/0785Д от 31.12.2038</t>
  </si>
  <si>
    <t>4910720/0785Д от 31.12.2039</t>
  </si>
  <si>
    <t>4910720/0785Д от 31.12.2040</t>
  </si>
  <si>
    <t>4910720/0785Д от 31.12.2041</t>
  </si>
  <si>
    <t>4910720/0785Д от 31.12.2042</t>
  </si>
  <si>
    <t>4910720/0785Д от 31.12.2043</t>
  </si>
  <si>
    <t>4910720/0785Д от 31.12.2044</t>
  </si>
  <si>
    <t>4910720/0785Д от 31.12.2045</t>
  </si>
  <si>
    <t>4910720/0785Д от 31.12.2046</t>
  </si>
  <si>
    <t>4910720/0785Д от 31.12.2047</t>
  </si>
  <si>
    <t>4910720/0785Д от 31.12.2048</t>
  </si>
  <si>
    <t>4910720/0785Д от 31.12.2049</t>
  </si>
  <si>
    <t>4910720/0785Д от 31.12.2050</t>
  </si>
  <si>
    <t>4910720/0785Д от 31.12.2051</t>
  </si>
  <si>
    <t>4910720/0785Д от 31.12.2052</t>
  </si>
  <si>
    <t>4910720/0785Д от 31.12.2053</t>
  </si>
  <si>
    <t>4910720/0785Д от 31.12.2054</t>
  </si>
  <si>
    <t>4910720/0785Д от 31.12.2055</t>
  </si>
  <si>
    <t>4910720/0785Д от 31.12.2056</t>
  </si>
  <si>
    <t>4910720/0785Д от 31.12.2057</t>
  </si>
  <si>
    <t>4910720/0785Д от 31.12.2058</t>
  </si>
  <si>
    <t>4910720/0785Д от 31.12.2059</t>
  </si>
  <si>
    <t>4910720/0785Д от 31.12.2060</t>
  </si>
  <si>
    <t>4910720/0785Д от 31.12.2061</t>
  </si>
  <si>
    <t>4910720/0785Д от 31.12.2062</t>
  </si>
  <si>
    <t>4910720/0785Д от 31.12.2063</t>
  </si>
  <si>
    <t>4910720/0785Д от 31.12.2064</t>
  </si>
  <si>
    <t>4910720/0785Д от 31.12.2065</t>
  </si>
  <si>
    <t>4910720/0785Д от 31.12.2066</t>
  </si>
  <si>
    <t>4910720/0785Д от 31.12.2067</t>
  </si>
  <si>
    <t>4910720/0785Д от 31.12.2068</t>
  </si>
  <si>
    <t>4910720/0785Д от 31.12.2069</t>
  </si>
  <si>
    <t>4910720/0785Д от 31.12.2070</t>
  </si>
  <si>
    <t>4910720/0785Д от 31.12.2071</t>
  </si>
  <si>
    <t>ЗАО "Нефтьстройинвест"</t>
  </si>
  <si>
    <t>ООО "ЭЛЕКТРА"</t>
  </si>
  <si>
    <t>ООО "Томская нефть"</t>
  </si>
  <si>
    <t>4910721/0461Д</t>
  </si>
  <si>
    <t>4910721/0467Д</t>
  </si>
  <si>
    <t>4910721/0469Д</t>
  </si>
  <si>
    <t>4910721/0475Д</t>
  </si>
  <si>
    <t>4910721/0484Д</t>
  </si>
  <si>
    <t>4910721/0485Д</t>
  </si>
  <si>
    <t>4910721/0492Д</t>
  </si>
  <si>
    <t>28.09.2021г.</t>
  </si>
  <si>
    <t>30.09.2021г.</t>
  </si>
  <si>
    <t>02.10.2021г.</t>
  </si>
  <si>
    <t>03.10.2021г.</t>
  </si>
  <si>
    <t>04.10.2021г.</t>
  </si>
  <si>
    <t>06.10.2021г.</t>
  </si>
  <si>
    <t>10.10.2021г.</t>
  </si>
  <si>
    <t>13.10.2021г.</t>
  </si>
  <si>
    <t>15.10.2021г.</t>
  </si>
  <si>
    <t>19.10.2021г.</t>
  </si>
  <si>
    <t>21.10.2021г.</t>
  </si>
  <si>
    <t>24.10.2021г.</t>
  </si>
  <si>
    <t>05.10.2021г.</t>
  </si>
  <si>
    <t>08.10.2021г.</t>
  </si>
  <si>
    <t>16.10.2021г.</t>
  </si>
  <si>
    <t>4910720/0757Д от 31.12.2038</t>
  </si>
  <si>
    <t>4910720/0757Д от 31.12.2039</t>
  </si>
  <si>
    <t>4910720/0757Д от 31.12.2040</t>
  </si>
  <si>
    <t>4910720/0757Д от 31.12.2041</t>
  </si>
  <si>
    <t>4910720/0757Д от 31.12.2042</t>
  </si>
  <si>
    <t>4910720/0757Д от 31.12.2043</t>
  </si>
  <si>
    <t>ООО "РегионСибГаз"</t>
  </si>
  <si>
    <t>4910721/0519Д</t>
  </si>
  <si>
    <t>4910721/0520Д</t>
  </si>
  <si>
    <t>4910721/0529Д</t>
  </si>
  <si>
    <t>4910721/0555Д</t>
  </si>
  <si>
    <t>4910721/0571Д</t>
  </si>
  <si>
    <t>4910721/0572Д</t>
  </si>
  <si>
    <t>4910721/0575Д</t>
  </si>
  <si>
    <t>4910721/0581Д</t>
  </si>
  <si>
    <t>4910721/0606Д</t>
  </si>
  <si>
    <t>4910721/0633Д</t>
  </si>
  <si>
    <t>4910721/0660Д</t>
  </si>
  <si>
    <t>4910721/0685Д</t>
  </si>
  <si>
    <t>4910721/0686Д</t>
  </si>
  <si>
    <t>26.11.2021г.</t>
  </si>
  <si>
    <t>29.11.2021г.</t>
  </si>
  <si>
    <t>02.12.2021г.</t>
  </si>
  <si>
    <t>04.12.2021г.</t>
  </si>
  <si>
    <t>08.12.2021г.</t>
  </si>
  <si>
    <t>10.12.2021г.</t>
  </si>
  <si>
    <t>14.12.2021г.</t>
  </si>
  <si>
    <t>16.12.2021г.</t>
  </si>
  <si>
    <t>18.12.2021г.</t>
  </si>
  <si>
    <t>20.12.2021г.</t>
  </si>
  <si>
    <t>21.12.2021г.</t>
  </si>
  <si>
    <t>24.12.2021г.</t>
  </si>
  <si>
    <t>23.12.2021г.</t>
  </si>
  <si>
    <t>27.12.2021г.</t>
  </si>
  <si>
    <t>29.12.2021г.</t>
  </si>
  <si>
    <t>31.12.2021г.</t>
  </si>
  <si>
    <t>ООО "РЕМСТРОЙ"</t>
  </si>
  <si>
    <t xml:space="preserve">ИП Клещенок Н.В. </t>
  </si>
  <si>
    <t>ОГКУ "УАД ТО"</t>
  </si>
  <si>
    <t xml:space="preserve">ИП Сарандаев Р.С. </t>
  </si>
  <si>
    <t>4910721/0715Д</t>
  </si>
  <si>
    <t>4910721/0724Д</t>
  </si>
  <si>
    <t>4910721/0727Д</t>
  </si>
  <si>
    <t>4910721/0767Д</t>
  </si>
  <si>
    <t>4910721/0780Д</t>
  </si>
  <si>
    <t>4910721/0791Д</t>
  </si>
  <si>
    <t>4910721/0793Д</t>
  </si>
  <si>
    <t>4910721/0809Д</t>
  </si>
  <si>
    <t>4910721/0811Д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</si>
</sst>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8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/>
    </xf>
    <xf numFmtId="14" fontId="2" fillId="0" borderId="1" xfId="1" applyNumberFormat="1" applyFont="1" applyBorder="1" applyAlignment="1">
      <alignment horizontal="center" vertical="center" wrapText="1"/>
    </xf>
    <xf numFmtId="2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>
      <alignment horizontal="center" vertical="center" wrapText="1"/>
    </xf>
    <xf numFmtId="2" fontId="0" fillId="0" borderId="0" xfId="0" applyNumberFormat="1"/>
    <xf numFmtId="14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0" fillId="0" borderId="0" xfId="0" applyFill="1"/>
    <xf numFmtId="2" fontId="0" fillId="0" borderId="0" xfId="0" applyNumberFormat="1" applyFill="1"/>
    <xf numFmtId="0" fontId="0" fillId="2" borderId="0" xfId="0" applyFill="1" applyAlignment="1">
      <alignment horizontal="center"/>
    </xf>
    <xf numFmtId="2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14" fontId="13" fillId="0" borderId="1" xfId="0" applyNumberFormat="1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/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/>
    <xf numFmtId="0" fontId="0" fillId="4" borderId="0" xfId="0" applyFill="1"/>
    <xf numFmtId="0" fontId="10" fillId="0" borderId="3" xfId="0" applyFont="1" applyFill="1" applyBorder="1" applyAlignment="1">
      <alignment vertical="center"/>
    </xf>
    <xf numFmtId="164" fontId="10" fillId="0" borderId="5" xfId="0" applyNumberFormat="1" applyFont="1" applyFill="1" applyBorder="1" applyAlignment="1">
      <alignment vertical="center"/>
    </xf>
    <xf numFmtId="2" fontId="0" fillId="4" borderId="0" xfId="0" applyNumberFormat="1" applyFill="1"/>
    <xf numFmtId="0" fontId="10" fillId="0" borderId="5" xfId="0" applyFont="1" applyFill="1" applyBorder="1" applyAlignment="1">
      <alignment vertical="center"/>
    </xf>
    <xf numFmtId="164" fontId="10" fillId="0" borderId="5" xfId="0" applyNumberFormat="1" applyFont="1" applyFill="1" applyBorder="1" applyAlignment="1">
      <alignment horizontal="right" vertical="center"/>
    </xf>
    <xf numFmtId="0" fontId="0" fillId="0" borderId="1" xfId="0" applyBorder="1"/>
    <xf numFmtId="2" fontId="0" fillId="0" borderId="1" xfId="0" applyNumberFormat="1" applyBorder="1"/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vertical="center"/>
    </xf>
    <xf numFmtId="2" fontId="2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2" fontId="10" fillId="3" borderId="1" xfId="0" applyNumberFormat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165" fontId="14" fillId="0" borderId="1" xfId="0" applyNumberFormat="1" applyFont="1" applyFill="1" applyBorder="1" applyAlignment="1">
      <alignment horizontal="center" vertical="center"/>
    </xf>
    <xf numFmtId="165" fontId="13" fillId="0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165" fontId="13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14" fontId="10" fillId="0" borderId="5" xfId="0" applyNumberFormat="1" applyFont="1" applyFill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2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</cellXfs>
  <cellStyles count="2">
    <cellStyle name="Итог 2_46EE.2011(v1.0)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CD5B5"/>
      <rgbColor rgb="0030EFF0"/>
      <rgbColor rgb="00800080"/>
      <rgbColor rgb="00800000"/>
      <rgbColor rgb="00008080"/>
      <rgbColor rgb="000000FF"/>
      <rgbColor rgb="0000CCFF"/>
      <rgbColor rgb="00EFEFF0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41"/>
  <sheetViews>
    <sheetView topLeftCell="A4" zoomScale="60" zoomScaleNormal="60" workbookViewId="0">
      <pane ySplit="1" topLeftCell="A68" activePane="bottomLeft" state="frozen"/>
      <selection activeCell="A4" sqref="A4"/>
      <selection pane="bottomLeft" activeCell="J100" sqref="J100:O100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9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9" x14ac:dyDescent="0.25">
      <c r="A2" s="65"/>
      <c r="B2" s="63"/>
      <c r="C2" s="63"/>
      <c r="D2" s="1"/>
      <c r="E2" s="4"/>
      <c r="F2" s="57"/>
      <c r="G2" s="63"/>
      <c r="H2" s="2"/>
      <c r="I2" s="51"/>
      <c r="J2" s="1"/>
      <c r="K2" s="9"/>
      <c r="L2" s="63"/>
      <c r="M2" s="9"/>
      <c r="N2" s="10"/>
      <c r="O2" s="9"/>
    </row>
    <row r="3" spans="1:19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9" ht="45" x14ac:dyDescent="0.25">
      <c r="A4" s="142"/>
      <c r="B4" s="144"/>
      <c r="C4" s="63" t="s">
        <v>20</v>
      </c>
      <c r="D4" s="64" t="s">
        <v>6</v>
      </c>
      <c r="E4" s="5" t="s">
        <v>7</v>
      </c>
      <c r="F4" s="55" t="s">
        <v>6</v>
      </c>
      <c r="G4" s="64" t="s">
        <v>8</v>
      </c>
      <c r="H4" s="3" t="s">
        <v>21</v>
      </c>
      <c r="I4" s="52" t="s">
        <v>9</v>
      </c>
      <c r="J4" s="64" t="s">
        <v>10</v>
      </c>
      <c r="K4" s="55" t="s">
        <v>11</v>
      </c>
      <c r="L4" s="64" t="s">
        <v>12</v>
      </c>
      <c r="M4" s="55" t="s">
        <v>13</v>
      </c>
      <c r="N4" s="52" t="s">
        <v>14</v>
      </c>
      <c r="O4" s="55" t="s">
        <v>15</v>
      </c>
    </row>
    <row r="5" spans="1:19" x14ac:dyDescent="0.25">
      <c r="A5" s="14"/>
    </row>
    <row r="6" spans="1:19" ht="20.25" customHeight="1" x14ac:dyDescent="0.25">
      <c r="A6" s="67">
        <v>1</v>
      </c>
      <c r="B6" s="17" t="s">
        <v>40</v>
      </c>
      <c r="C6" s="50">
        <v>44200</v>
      </c>
      <c r="D6" s="67">
        <v>1</v>
      </c>
      <c r="E6" s="58">
        <v>14.9</v>
      </c>
      <c r="F6" s="56">
        <f>D6</f>
        <v>1</v>
      </c>
      <c r="G6" s="69" t="s">
        <v>116</v>
      </c>
      <c r="H6" s="70"/>
      <c r="I6" s="54">
        <f t="shared" ref="I6:I69" si="0">E6</f>
        <v>14.9</v>
      </c>
      <c r="J6" s="22">
        <f>C6</f>
        <v>44200</v>
      </c>
      <c r="K6" s="54">
        <f>E6*526.79</f>
        <v>7849.1709999999994</v>
      </c>
      <c r="L6" s="67" t="s">
        <v>16</v>
      </c>
      <c r="M6" s="56">
        <f t="shared" ref="M6:M69" si="1">F6</f>
        <v>1</v>
      </c>
      <c r="N6" s="54">
        <f t="shared" ref="N6:N69" si="2">E6</f>
        <v>14.9</v>
      </c>
      <c r="O6" s="56">
        <v>0</v>
      </c>
      <c r="P6" s="28"/>
      <c r="Q6" s="60" t="s">
        <v>65</v>
      </c>
      <c r="S6" t="str">
        <f t="shared" ref="S6:S69" si="3">INDEX($X$274:$X$326,MATCH(Q6,$Y$274:$Y$326,0))</f>
        <v>ПС 110 кВ Крапивинская</v>
      </c>
    </row>
    <row r="7" spans="1:19" ht="20.25" customHeight="1" x14ac:dyDescent="0.25">
      <c r="A7" s="67">
        <v>2</v>
      </c>
      <c r="B7" s="17" t="s">
        <v>40</v>
      </c>
      <c r="C7" s="50">
        <v>44211</v>
      </c>
      <c r="D7" s="67">
        <v>1</v>
      </c>
      <c r="E7" s="58">
        <v>14.9</v>
      </c>
      <c r="F7" s="56">
        <f t="shared" ref="F7:F70" si="4">D7</f>
        <v>1</v>
      </c>
      <c r="G7" s="69" t="s">
        <v>116</v>
      </c>
      <c r="H7" s="70"/>
      <c r="I7" s="54">
        <f t="shared" si="0"/>
        <v>14.9</v>
      </c>
      <c r="J7" s="22">
        <f t="shared" ref="J7:J69" si="5">C7</f>
        <v>44211</v>
      </c>
      <c r="K7" s="54">
        <f t="shared" ref="K7:K70" si="6">E7*526.79</f>
        <v>7849.1709999999994</v>
      </c>
      <c r="L7" s="67" t="s">
        <v>16</v>
      </c>
      <c r="M7" s="56">
        <f t="shared" si="1"/>
        <v>1</v>
      </c>
      <c r="N7" s="54">
        <f t="shared" si="2"/>
        <v>14.9</v>
      </c>
      <c r="O7" s="56">
        <v>0</v>
      </c>
      <c r="P7" s="28"/>
      <c r="Q7" s="60" t="s">
        <v>65</v>
      </c>
      <c r="S7" t="str">
        <f t="shared" si="3"/>
        <v>ПС 110 кВ Крапивинская</v>
      </c>
    </row>
    <row r="8" spans="1:19" ht="20.25" customHeight="1" x14ac:dyDescent="0.25">
      <c r="A8" s="67">
        <v>3</v>
      </c>
      <c r="B8" s="17" t="s">
        <v>40</v>
      </c>
      <c r="C8" s="50">
        <v>44203</v>
      </c>
      <c r="D8" s="67">
        <v>1</v>
      </c>
      <c r="E8" s="58">
        <v>14.9</v>
      </c>
      <c r="F8" s="56">
        <f t="shared" si="4"/>
        <v>1</v>
      </c>
      <c r="G8" s="69" t="s">
        <v>116</v>
      </c>
      <c r="H8" s="70"/>
      <c r="I8" s="54">
        <f t="shared" si="0"/>
        <v>14.9</v>
      </c>
      <c r="J8" s="22">
        <f t="shared" si="5"/>
        <v>44203</v>
      </c>
      <c r="K8" s="54">
        <f t="shared" si="6"/>
        <v>7849.1709999999994</v>
      </c>
      <c r="L8" s="67" t="s">
        <v>16</v>
      </c>
      <c r="M8" s="56">
        <f t="shared" si="1"/>
        <v>1</v>
      </c>
      <c r="N8" s="54">
        <f t="shared" si="2"/>
        <v>14.9</v>
      </c>
      <c r="O8" s="56">
        <v>0</v>
      </c>
      <c r="P8" s="28"/>
      <c r="Q8" s="60" t="s">
        <v>67</v>
      </c>
      <c r="S8" t="str">
        <f t="shared" si="3"/>
        <v>ПС 110 кВ Двуреченская</v>
      </c>
    </row>
    <row r="9" spans="1:19" s="12" customFormat="1" ht="20.25" customHeight="1" x14ac:dyDescent="0.25">
      <c r="A9" s="67">
        <v>4</v>
      </c>
      <c r="B9" s="17" t="s">
        <v>40</v>
      </c>
      <c r="C9" s="50">
        <v>44206</v>
      </c>
      <c r="D9" s="67">
        <v>1</v>
      </c>
      <c r="E9" s="58">
        <v>14.9</v>
      </c>
      <c r="F9" s="56">
        <f t="shared" si="4"/>
        <v>1</v>
      </c>
      <c r="G9" s="69" t="s">
        <v>116</v>
      </c>
      <c r="H9" s="70"/>
      <c r="I9" s="54">
        <f t="shared" si="0"/>
        <v>14.9</v>
      </c>
      <c r="J9" s="22">
        <f t="shared" si="5"/>
        <v>44206</v>
      </c>
      <c r="K9" s="54">
        <f t="shared" si="6"/>
        <v>7849.1709999999994</v>
      </c>
      <c r="L9" s="67" t="s">
        <v>16</v>
      </c>
      <c r="M9" s="56">
        <f t="shared" si="1"/>
        <v>1</v>
      </c>
      <c r="N9" s="54">
        <f t="shared" si="2"/>
        <v>14.9</v>
      </c>
      <c r="O9" s="56">
        <v>0</v>
      </c>
      <c r="P9" s="66"/>
      <c r="Q9" s="60" t="s">
        <v>65</v>
      </c>
      <c r="S9" s="12" t="str">
        <f t="shared" si="3"/>
        <v>ПС 110 кВ Крапивинская</v>
      </c>
    </row>
    <row r="10" spans="1:19" s="12" customFormat="1" ht="20.25" customHeight="1" x14ac:dyDescent="0.25">
      <c r="A10" s="67">
        <v>5</v>
      </c>
      <c r="B10" s="17" t="s">
        <v>40</v>
      </c>
      <c r="C10" s="50">
        <v>44203</v>
      </c>
      <c r="D10" s="67">
        <v>1</v>
      </c>
      <c r="E10" s="58">
        <v>14.9</v>
      </c>
      <c r="F10" s="56">
        <f t="shared" si="4"/>
        <v>1</v>
      </c>
      <c r="G10" s="69" t="s">
        <v>116</v>
      </c>
      <c r="H10" s="70"/>
      <c r="I10" s="54">
        <f t="shared" si="0"/>
        <v>14.9</v>
      </c>
      <c r="J10" s="22">
        <f t="shared" si="5"/>
        <v>44203</v>
      </c>
      <c r="K10" s="54">
        <f t="shared" si="6"/>
        <v>7849.1709999999994</v>
      </c>
      <c r="L10" s="67" t="s">
        <v>16</v>
      </c>
      <c r="M10" s="56">
        <f t="shared" si="1"/>
        <v>1</v>
      </c>
      <c r="N10" s="54">
        <f t="shared" si="2"/>
        <v>14.9</v>
      </c>
      <c r="O10" s="56">
        <v>0</v>
      </c>
      <c r="P10" s="28"/>
      <c r="Q10" s="60" t="s">
        <v>65</v>
      </c>
      <c r="S10" s="12" t="str">
        <f t="shared" si="3"/>
        <v>ПС 110 кВ Крапивинская</v>
      </c>
    </row>
    <row r="11" spans="1:19" s="12" customFormat="1" ht="20.25" customHeight="1" x14ac:dyDescent="0.25">
      <c r="A11" s="67">
        <v>6</v>
      </c>
      <c r="B11" s="17" t="s">
        <v>40</v>
      </c>
      <c r="C11" s="50">
        <v>44207</v>
      </c>
      <c r="D11" s="67">
        <v>1</v>
      </c>
      <c r="E11" s="58">
        <v>14.9</v>
      </c>
      <c r="F11" s="56">
        <f t="shared" si="4"/>
        <v>1</v>
      </c>
      <c r="G11" s="69" t="s">
        <v>116</v>
      </c>
      <c r="H11" s="70"/>
      <c r="I11" s="54">
        <f t="shared" si="0"/>
        <v>14.9</v>
      </c>
      <c r="J11" s="22">
        <f t="shared" si="5"/>
        <v>44207</v>
      </c>
      <c r="K11" s="54">
        <f t="shared" si="6"/>
        <v>7849.1709999999994</v>
      </c>
      <c r="L11" s="67" t="s">
        <v>16</v>
      </c>
      <c r="M11" s="56">
        <f t="shared" si="1"/>
        <v>1</v>
      </c>
      <c r="N11" s="54">
        <f t="shared" si="2"/>
        <v>14.9</v>
      </c>
      <c r="O11" s="56">
        <v>0</v>
      </c>
      <c r="P11" s="28"/>
      <c r="Q11" s="60" t="s">
        <v>66</v>
      </c>
      <c r="S11" s="12" t="str">
        <f t="shared" si="3"/>
        <v>ПС 110 кВ Двуреченская</v>
      </c>
    </row>
    <row r="12" spans="1:19" s="12" customFormat="1" ht="20.25" customHeight="1" x14ac:dyDescent="0.25">
      <c r="A12" s="67">
        <v>7</v>
      </c>
      <c r="B12" s="17" t="s">
        <v>40</v>
      </c>
      <c r="C12" s="50">
        <v>44209</v>
      </c>
      <c r="D12" s="67">
        <v>1</v>
      </c>
      <c r="E12" s="58">
        <v>14.9</v>
      </c>
      <c r="F12" s="56">
        <f t="shared" si="4"/>
        <v>1</v>
      </c>
      <c r="G12" s="69" t="s">
        <v>116</v>
      </c>
      <c r="H12" s="70"/>
      <c r="I12" s="54">
        <f t="shared" si="0"/>
        <v>14.9</v>
      </c>
      <c r="J12" s="22">
        <f t="shared" si="5"/>
        <v>44209</v>
      </c>
      <c r="K12" s="54">
        <f t="shared" si="6"/>
        <v>7849.1709999999994</v>
      </c>
      <c r="L12" s="67" t="s">
        <v>16</v>
      </c>
      <c r="M12" s="56">
        <f t="shared" si="1"/>
        <v>1</v>
      </c>
      <c r="N12" s="54">
        <f t="shared" si="2"/>
        <v>14.9</v>
      </c>
      <c r="O12" s="56">
        <v>0</v>
      </c>
      <c r="P12" s="66"/>
      <c r="Q12" s="60" t="s">
        <v>65</v>
      </c>
      <c r="S12" s="12" t="str">
        <f t="shared" si="3"/>
        <v>ПС 110 кВ Крапивинская</v>
      </c>
    </row>
    <row r="13" spans="1:19" s="12" customFormat="1" ht="20.25" customHeight="1" x14ac:dyDescent="0.25">
      <c r="A13" s="67">
        <v>8</v>
      </c>
      <c r="B13" s="17" t="s">
        <v>40</v>
      </c>
      <c r="C13" s="25">
        <v>44212</v>
      </c>
      <c r="D13" s="67">
        <v>1</v>
      </c>
      <c r="E13" s="58">
        <v>14.9</v>
      </c>
      <c r="F13" s="56">
        <f t="shared" si="4"/>
        <v>1</v>
      </c>
      <c r="G13" s="69" t="s">
        <v>116</v>
      </c>
      <c r="H13" s="70"/>
      <c r="I13" s="54">
        <f t="shared" si="0"/>
        <v>14.9</v>
      </c>
      <c r="J13" s="22">
        <f t="shared" si="5"/>
        <v>44212</v>
      </c>
      <c r="K13" s="54">
        <f t="shared" si="6"/>
        <v>7849.1709999999994</v>
      </c>
      <c r="L13" s="67" t="s">
        <v>16</v>
      </c>
      <c r="M13" s="56">
        <f t="shared" si="1"/>
        <v>1</v>
      </c>
      <c r="N13" s="54">
        <f t="shared" si="2"/>
        <v>14.9</v>
      </c>
      <c r="O13" s="56">
        <v>0</v>
      </c>
      <c r="P13" s="28"/>
      <c r="Q13" s="11" t="s">
        <v>65</v>
      </c>
      <c r="S13" s="12" t="str">
        <f t="shared" si="3"/>
        <v>ПС 110 кВ Крапивинская</v>
      </c>
    </row>
    <row r="14" spans="1:19" s="12" customFormat="1" ht="20.25" customHeight="1" x14ac:dyDescent="0.25">
      <c r="A14" s="67">
        <v>9</v>
      </c>
      <c r="B14" s="17" t="s">
        <v>40</v>
      </c>
      <c r="C14" s="25">
        <v>44213</v>
      </c>
      <c r="D14" s="67">
        <v>1</v>
      </c>
      <c r="E14" s="58">
        <v>14.9</v>
      </c>
      <c r="F14" s="56">
        <f t="shared" si="4"/>
        <v>1</v>
      </c>
      <c r="G14" s="69" t="s">
        <v>116</v>
      </c>
      <c r="H14" s="70"/>
      <c r="I14" s="54">
        <f t="shared" si="0"/>
        <v>14.9</v>
      </c>
      <c r="J14" s="22">
        <f t="shared" si="5"/>
        <v>44213</v>
      </c>
      <c r="K14" s="54">
        <f t="shared" si="6"/>
        <v>7849.1709999999994</v>
      </c>
      <c r="L14" s="67" t="s">
        <v>16</v>
      </c>
      <c r="M14" s="56">
        <f t="shared" si="1"/>
        <v>1</v>
      </c>
      <c r="N14" s="54">
        <f t="shared" si="2"/>
        <v>14.9</v>
      </c>
      <c r="O14" s="56">
        <v>0</v>
      </c>
      <c r="P14" s="28"/>
      <c r="Q14" s="11" t="s">
        <v>81</v>
      </c>
      <c r="S14" s="12" t="str">
        <f t="shared" si="3"/>
        <v>ПС 110 кВ Двуреченская</v>
      </c>
    </row>
    <row r="15" spans="1:19" s="12" customFormat="1" ht="20.25" customHeight="1" x14ac:dyDescent="0.25">
      <c r="A15" s="67">
        <v>10</v>
      </c>
      <c r="B15" s="17" t="s">
        <v>40</v>
      </c>
      <c r="C15" s="25">
        <v>44213</v>
      </c>
      <c r="D15" s="67">
        <v>1</v>
      </c>
      <c r="E15" s="58">
        <v>14.9</v>
      </c>
      <c r="F15" s="56">
        <f t="shared" si="4"/>
        <v>1</v>
      </c>
      <c r="G15" s="69" t="s">
        <v>116</v>
      </c>
      <c r="H15" s="70"/>
      <c r="I15" s="54">
        <f t="shared" si="0"/>
        <v>14.9</v>
      </c>
      <c r="J15" s="22">
        <f t="shared" si="5"/>
        <v>44213</v>
      </c>
      <c r="K15" s="54">
        <f t="shared" si="6"/>
        <v>7849.1709999999994</v>
      </c>
      <c r="L15" s="67" t="s">
        <v>16</v>
      </c>
      <c r="M15" s="56">
        <f t="shared" si="1"/>
        <v>1</v>
      </c>
      <c r="N15" s="54">
        <f t="shared" si="2"/>
        <v>14.9</v>
      </c>
      <c r="O15" s="56">
        <v>0</v>
      </c>
      <c r="P15" s="66"/>
      <c r="Q15" s="11" t="s">
        <v>65</v>
      </c>
      <c r="S15" s="12" t="str">
        <f t="shared" si="3"/>
        <v>ПС 110 кВ Крапивинская</v>
      </c>
    </row>
    <row r="16" spans="1:19" s="12" customFormat="1" ht="20.25" customHeight="1" x14ac:dyDescent="0.25">
      <c r="A16" s="67">
        <v>11</v>
      </c>
      <c r="B16" s="17" t="s">
        <v>40</v>
      </c>
      <c r="C16" s="25">
        <v>44215</v>
      </c>
      <c r="D16" s="67">
        <v>1</v>
      </c>
      <c r="E16" s="58">
        <v>14.9</v>
      </c>
      <c r="F16" s="56">
        <f t="shared" si="4"/>
        <v>1</v>
      </c>
      <c r="G16" s="69" t="s">
        <v>116</v>
      </c>
      <c r="H16" s="70"/>
      <c r="I16" s="54">
        <f t="shared" si="0"/>
        <v>14.9</v>
      </c>
      <c r="J16" s="22">
        <f t="shared" si="5"/>
        <v>44215</v>
      </c>
      <c r="K16" s="54">
        <f t="shared" si="6"/>
        <v>7849.1709999999994</v>
      </c>
      <c r="L16" s="67" t="s">
        <v>16</v>
      </c>
      <c r="M16" s="56">
        <f t="shared" si="1"/>
        <v>1</v>
      </c>
      <c r="N16" s="54">
        <f t="shared" si="2"/>
        <v>14.9</v>
      </c>
      <c r="O16" s="56">
        <v>0</v>
      </c>
      <c r="P16" s="28"/>
      <c r="Q16" s="11" t="s">
        <v>65</v>
      </c>
      <c r="S16" s="12" t="str">
        <f t="shared" si="3"/>
        <v>ПС 110 кВ Крапивинская</v>
      </c>
    </row>
    <row r="17" spans="1:19" s="12" customFormat="1" ht="20.25" customHeight="1" x14ac:dyDescent="0.25">
      <c r="A17" s="67">
        <v>12</v>
      </c>
      <c r="B17" s="17" t="s">
        <v>40</v>
      </c>
      <c r="C17" s="25">
        <v>44215</v>
      </c>
      <c r="D17" s="67">
        <v>1</v>
      </c>
      <c r="E17" s="58">
        <v>14.9</v>
      </c>
      <c r="F17" s="56">
        <f t="shared" si="4"/>
        <v>1</v>
      </c>
      <c r="G17" s="69" t="s">
        <v>116</v>
      </c>
      <c r="H17" s="70"/>
      <c r="I17" s="54">
        <f t="shared" si="0"/>
        <v>14.9</v>
      </c>
      <c r="J17" s="22">
        <f t="shared" si="5"/>
        <v>44215</v>
      </c>
      <c r="K17" s="54">
        <f t="shared" si="6"/>
        <v>7849.1709999999994</v>
      </c>
      <c r="L17" s="67" t="s">
        <v>16</v>
      </c>
      <c r="M17" s="56">
        <f t="shared" si="1"/>
        <v>1</v>
      </c>
      <c r="N17" s="54">
        <f t="shared" si="2"/>
        <v>14.9</v>
      </c>
      <c r="O17" s="56">
        <v>0</v>
      </c>
      <c r="P17" s="28"/>
      <c r="Q17" s="11" t="s">
        <v>65</v>
      </c>
      <c r="S17" s="12" t="str">
        <f t="shared" si="3"/>
        <v>ПС 110 кВ Крапивинская</v>
      </c>
    </row>
    <row r="18" spans="1:19" s="12" customFormat="1" ht="20.25" customHeight="1" x14ac:dyDescent="0.25">
      <c r="A18" s="67">
        <v>13</v>
      </c>
      <c r="B18" s="17" t="s">
        <v>40</v>
      </c>
      <c r="C18" s="25">
        <v>44216</v>
      </c>
      <c r="D18" s="67">
        <v>1</v>
      </c>
      <c r="E18" s="58">
        <v>14.9</v>
      </c>
      <c r="F18" s="56">
        <f t="shared" si="4"/>
        <v>1</v>
      </c>
      <c r="G18" s="69" t="s">
        <v>116</v>
      </c>
      <c r="H18" s="70"/>
      <c r="I18" s="54">
        <f t="shared" si="0"/>
        <v>14.9</v>
      </c>
      <c r="J18" s="22">
        <f t="shared" si="5"/>
        <v>44216</v>
      </c>
      <c r="K18" s="54">
        <f t="shared" si="6"/>
        <v>7849.1709999999994</v>
      </c>
      <c r="L18" s="67" t="s">
        <v>16</v>
      </c>
      <c r="M18" s="56">
        <f t="shared" si="1"/>
        <v>1</v>
      </c>
      <c r="N18" s="54">
        <f t="shared" si="2"/>
        <v>14.9</v>
      </c>
      <c r="O18" s="56">
        <v>0</v>
      </c>
      <c r="P18" s="66"/>
      <c r="Q18" s="11" t="s">
        <v>65</v>
      </c>
      <c r="S18" s="12" t="str">
        <f t="shared" si="3"/>
        <v>ПС 110 кВ Крапивинская</v>
      </c>
    </row>
    <row r="19" spans="1:19" s="12" customFormat="1" ht="20.25" customHeight="1" x14ac:dyDescent="0.25">
      <c r="A19" s="67">
        <v>14</v>
      </c>
      <c r="B19" s="17" t="s">
        <v>40</v>
      </c>
      <c r="C19" s="25">
        <v>44218</v>
      </c>
      <c r="D19" s="67">
        <v>1</v>
      </c>
      <c r="E19" s="58">
        <v>14.9</v>
      </c>
      <c r="F19" s="56">
        <f t="shared" si="4"/>
        <v>1</v>
      </c>
      <c r="G19" s="69" t="s">
        <v>116</v>
      </c>
      <c r="H19" s="70"/>
      <c r="I19" s="54">
        <f t="shared" si="0"/>
        <v>14.9</v>
      </c>
      <c r="J19" s="22">
        <f t="shared" si="5"/>
        <v>44218</v>
      </c>
      <c r="K19" s="54">
        <f t="shared" si="6"/>
        <v>7849.1709999999994</v>
      </c>
      <c r="L19" s="67" t="s">
        <v>16</v>
      </c>
      <c r="M19" s="56">
        <f t="shared" si="1"/>
        <v>1</v>
      </c>
      <c r="N19" s="54">
        <f t="shared" si="2"/>
        <v>14.9</v>
      </c>
      <c r="O19" s="56">
        <v>0</v>
      </c>
      <c r="P19" s="28"/>
      <c r="Q19" s="11" t="s">
        <v>67</v>
      </c>
      <c r="S19" s="12" t="str">
        <f t="shared" si="3"/>
        <v>ПС 110 кВ Двуреченская</v>
      </c>
    </row>
    <row r="20" spans="1:19" s="12" customFormat="1" ht="20.25" customHeight="1" x14ac:dyDescent="0.25">
      <c r="A20" s="67">
        <v>15</v>
      </c>
      <c r="B20" s="17" t="s">
        <v>40</v>
      </c>
      <c r="C20" s="25">
        <v>44218</v>
      </c>
      <c r="D20" s="67">
        <v>1</v>
      </c>
      <c r="E20" s="58">
        <v>14.9</v>
      </c>
      <c r="F20" s="56">
        <f t="shared" si="4"/>
        <v>1</v>
      </c>
      <c r="G20" s="69" t="s">
        <v>116</v>
      </c>
      <c r="H20" s="70"/>
      <c r="I20" s="54">
        <f t="shared" si="0"/>
        <v>14.9</v>
      </c>
      <c r="J20" s="22">
        <f t="shared" si="5"/>
        <v>44218</v>
      </c>
      <c r="K20" s="54">
        <f t="shared" si="6"/>
        <v>7849.1709999999994</v>
      </c>
      <c r="L20" s="67" t="s">
        <v>16</v>
      </c>
      <c r="M20" s="56">
        <f t="shared" si="1"/>
        <v>1</v>
      </c>
      <c r="N20" s="54">
        <f t="shared" si="2"/>
        <v>14.9</v>
      </c>
      <c r="O20" s="56">
        <v>0</v>
      </c>
      <c r="P20" s="28"/>
      <c r="Q20" s="11" t="s">
        <v>65</v>
      </c>
      <c r="S20" s="12" t="str">
        <f t="shared" si="3"/>
        <v>ПС 110 кВ Крапивинская</v>
      </c>
    </row>
    <row r="21" spans="1:19" s="12" customFormat="1" ht="20.25" customHeight="1" x14ac:dyDescent="0.25">
      <c r="A21" s="67">
        <v>16</v>
      </c>
      <c r="B21" s="17" t="s">
        <v>40</v>
      </c>
      <c r="C21" s="25" t="s">
        <v>106</v>
      </c>
      <c r="D21" s="67">
        <v>1</v>
      </c>
      <c r="E21" s="58">
        <v>14.9</v>
      </c>
      <c r="F21" s="56">
        <f t="shared" si="4"/>
        <v>1</v>
      </c>
      <c r="G21" s="69" t="s">
        <v>116</v>
      </c>
      <c r="H21" s="70"/>
      <c r="I21" s="54">
        <f t="shared" si="0"/>
        <v>14.9</v>
      </c>
      <c r="J21" s="22" t="str">
        <f t="shared" si="5"/>
        <v>02.01.2021г.</v>
      </c>
      <c r="K21" s="54">
        <f t="shared" si="6"/>
        <v>7849.1709999999994</v>
      </c>
      <c r="L21" s="67" t="s">
        <v>16</v>
      </c>
      <c r="M21" s="56">
        <f t="shared" si="1"/>
        <v>1</v>
      </c>
      <c r="N21" s="54">
        <f t="shared" si="2"/>
        <v>14.9</v>
      </c>
      <c r="O21" s="56">
        <v>0</v>
      </c>
      <c r="P21" s="66"/>
      <c r="Q21" s="11" t="s">
        <v>64</v>
      </c>
      <c r="S21" s="12" t="str">
        <f t="shared" si="3"/>
        <v>ПС 110 кВ Лугинецкая</v>
      </c>
    </row>
    <row r="22" spans="1:19" s="12" customFormat="1" ht="20.25" customHeight="1" x14ac:dyDescent="0.25">
      <c r="A22" s="67">
        <v>17</v>
      </c>
      <c r="B22" s="17" t="s">
        <v>40</v>
      </c>
      <c r="C22" s="25" t="s">
        <v>107</v>
      </c>
      <c r="D22" s="67">
        <v>1</v>
      </c>
      <c r="E22" s="58">
        <v>14.9</v>
      </c>
      <c r="F22" s="56">
        <f t="shared" si="4"/>
        <v>1</v>
      </c>
      <c r="G22" s="69" t="s">
        <v>116</v>
      </c>
      <c r="H22" s="70"/>
      <c r="I22" s="54">
        <f t="shared" si="0"/>
        <v>14.9</v>
      </c>
      <c r="J22" s="22" t="str">
        <f t="shared" si="5"/>
        <v>08.01.2021г.</v>
      </c>
      <c r="K22" s="54">
        <f t="shared" si="6"/>
        <v>7849.1709999999994</v>
      </c>
      <c r="L22" s="67" t="s">
        <v>16</v>
      </c>
      <c r="M22" s="56">
        <f t="shared" si="1"/>
        <v>1</v>
      </c>
      <c r="N22" s="54">
        <f t="shared" si="2"/>
        <v>14.9</v>
      </c>
      <c r="O22" s="56">
        <v>0</v>
      </c>
      <c r="P22" s="28"/>
      <c r="Q22" s="11" t="s">
        <v>64</v>
      </c>
      <c r="S22" s="12" t="str">
        <f t="shared" si="3"/>
        <v>ПС 110 кВ Лугинецкая</v>
      </c>
    </row>
    <row r="23" spans="1:19" s="12" customFormat="1" ht="20.25" customHeight="1" x14ac:dyDescent="0.25">
      <c r="A23" s="67">
        <v>18</v>
      </c>
      <c r="B23" s="17" t="s">
        <v>40</v>
      </c>
      <c r="C23" s="25" t="s">
        <v>108</v>
      </c>
      <c r="D23" s="67">
        <v>1</v>
      </c>
      <c r="E23" s="58">
        <v>14.9</v>
      </c>
      <c r="F23" s="56">
        <f t="shared" si="4"/>
        <v>1</v>
      </c>
      <c r="G23" s="69" t="s">
        <v>116</v>
      </c>
      <c r="H23" s="70"/>
      <c r="I23" s="54">
        <f t="shared" si="0"/>
        <v>14.9</v>
      </c>
      <c r="J23" s="22" t="str">
        <f t="shared" si="5"/>
        <v>09.01.2021г.</v>
      </c>
      <c r="K23" s="54">
        <f t="shared" si="6"/>
        <v>7849.1709999999994</v>
      </c>
      <c r="L23" s="67" t="s">
        <v>16</v>
      </c>
      <c r="M23" s="56">
        <f t="shared" si="1"/>
        <v>1</v>
      </c>
      <c r="N23" s="54">
        <f t="shared" si="2"/>
        <v>14.9</v>
      </c>
      <c r="O23" s="56">
        <v>0</v>
      </c>
      <c r="P23" s="28"/>
      <c r="Q23" s="11" t="s">
        <v>64</v>
      </c>
      <c r="S23" s="12" t="str">
        <f t="shared" si="3"/>
        <v>ПС 110 кВ Лугинецкая</v>
      </c>
    </row>
    <row r="24" spans="1:19" s="12" customFormat="1" ht="20.25" customHeight="1" x14ac:dyDescent="0.25">
      <c r="A24" s="67">
        <v>19</v>
      </c>
      <c r="B24" s="17" t="s">
        <v>40</v>
      </c>
      <c r="C24" s="25" t="s">
        <v>109</v>
      </c>
      <c r="D24" s="67">
        <v>1</v>
      </c>
      <c r="E24" s="58">
        <v>14.9</v>
      </c>
      <c r="F24" s="56">
        <f t="shared" si="4"/>
        <v>1</v>
      </c>
      <c r="G24" s="69" t="s">
        <v>116</v>
      </c>
      <c r="H24" s="70"/>
      <c r="I24" s="54">
        <f t="shared" si="0"/>
        <v>14.9</v>
      </c>
      <c r="J24" s="22" t="str">
        <f t="shared" si="5"/>
        <v>13.01.2021г.</v>
      </c>
      <c r="K24" s="54">
        <f t="shared" si="6"/>
        <v>7849.1709999999994</v>
      </c>
      <c r="L24" s="67" t="s">
        <v>16</v>
      </c>
      <c r="M24" s="56">
        <f t="shared" si="1"/>
        <v>1</v>
      </c>
      <c r="N24" s="54">
        <f t="shared" si="2"/>
        <v>14.9</v>
      </c>
      <c r="O24" s="56">
        <v>0</v>
      </c>
      <c r="P24" s="66"/>
      <c r="Q24" s="11" t="s">
        <v>64</v>
      </c>
      <c r="S24" s="12" t="str">
        <f t="shared" si="3"/>
        <v>ПС 110 кВ Лугинецкая</v>
      </c>
    </row>
    <row r="25" spans="1:19" s="12" customFormat="1" ht="20.25" customHeight="1" x14ac:dyDescent="0.25">
      <c r="A25" s="67">
        <v>20</v>
      </c>
      <c r="B25" s="17" t="s">
        <v>40</v>
      </c>
      <c r="C25" s="25" t="s">
        <v>110</v>
      </c>
      <c r="D25" s="67">
        <v>1</v>
      </c>
      <c r="E25" s="58">
        <v>14.9</v>
      </c>
      <c r="F25" s="56">
        <f t="shared" si="4"/>
        <v>1</v>
      </c>
      <c r="G25" s="69" t="s">
        <v>116</v>
      </c>
      <c r="H25" s="70"/>
      <c r="I25" s="54">
        <f t="shared" si="0"/>
        <v>14.9</v>
      </c>
      <c r="J25" s="22" t="str">
        <f t="shared" si="5"/>
        <v>15.01.2021г.</v>
      </c>
      <c r="K25" s="54">
        <f t="shared" si="6"/>
        <v>7849.1709999999994</v>
      </c>
      <c r="L25" s="67" t="s">
        <v>16</v>
      </c>
      <c r="M25" s="56">
        <f t="shared" si="1"/>
        <v>1</v>
      </c>
      <c r="N25" s="54">
        <f t="shared" si="2"/>
        <v>14.9</v>
      </c>
      <c r="O25" s="56">
        <v>0</v>
      </c>
      <c r="P25" s="28"/>
      <c r="Q25" s="11" t="s">
        <v>64</v>
      </c>
      <c r="S25" s="12" t="str">
        <f t="shared" si="3"/>
        <v>ПС 110 кВ Лугинецкая</v>
      </c>
    </row>
    <row r="26" spans="1:19" s="12" customFormat="1" ht="20.25" customHeight="1" x14ac:dyDescent="0.25">
      <c r="A26" s="67">
        <v>21</v>
      </c>
      <c r="B26" s="17" t="s">
        <v>40</v>
      </c>
      <c r="C26" s="25" t="s">
        <v>111</v>
      </c>
      <c r="D26" s="67">
        <v>1</v>
      </c>
      <c r="E26" s="58">
        <v>14.9</v>
      </c>
      <c r="F26" s="56">
        <f t="shared" si="4"/>
        <v>1</v>
      </c>
      <c r="G26" s="69" t="s">
        <v>116</v>
      </c>
      <c r="H26" s="70"/>
      <c r="I26" s="54">
        <f t="shared" si="0"/>
        <v>14.9</v>
      </c>
      <c r="J26" s="22" t="str">
        <f t="shared" si="5"/>
        <v>19.01.2021г.</v>
      </c>
      <c r="K26" s="54">
        <f t="shared" si="6"/>
        <v>7849.1709999999994</v>
      </c>
      <c r="L26" s="67" t="s">
        <v>16</v>
      </c>
      <c r="M26" s="56">
        <f t="shared" si="1"/>
        <v>1</v>
      </c>
      <c r="N26" s="54">
        <f t="shared" si="2"/>
        <v>14.9</v>
      </c>
      <c r="O26" s="56">
        <v>0</v>
      </c>
      <c r="P26" s="28"/>
      <c r="Q26" s="11" t="s">
        <v>64</v>
      </c>
      <c r="S26" s="12" t="str">
        <f t="shared" si="3"/>
        <v>ПС 110 кВ Лугинецкая</v>
      </c>
    </row>
    <row r="27" spans="1:19" s="12" customFormat="1" ht="20.25" customHeight="1" x14ac:dyDescent="0.25">
      <c r="A27" s="67">
        <v>22</v>
      </c>
      <c r="B27" s="17" t="s">
        <v>40</v>
      </c>
      <c r="C27" s="25" t="s">
        <v>112</v>
      </c>
      <c r="D27" s="67">
        <v>1</v>
      </c>
      <c r="E27" s="58">
        <v>14.9</v>
      </c>
      <c r="F27" s="56">
        <f t="shared" si="4"/>
        <v>1</v>
      </c>
      <c r="G27" s="69" t="s">
        <v>116</v>
      </c>
      <c r="H27" s="70"/>
      <c r="I27" s="54">
        <f t="shared" si="0"/>
        <v>14.9</v>
      </c>
      <c r="J27" s="22" t="str">
        <f t="shared" si="5"/>
        <v>21.01.2021г.</v>
      </c>
      <c r="K27" s="54">
        <f t="shared" si="6"/>
        <v>7849.1709999999994</v>
      </c>
      <c r="L27" s="67" t="s">
        <v>16</v>
      </c>
      <c r="M27" s="56">
        <f t="shared" si="1"/>
        <v>1</v>
      </c>
      <c r="N27" s="54">
        <f t="shared" si="2"/>
        <v>14.9</v>
      </c>
      <c r="O27" s="56">
        <v>0</v>
      </c>
      <c r="P27" s="66"/>
      <c r="Q27" s="11" t="s">
        <v>64</v>
      </c>
      <c r="S27" s="12" t="str">
        <f t="shared" si="3"/>
        <v>ПС 110 кВ Лугинецкая</v>
      </c>
    </row>
    <row r="28" spans="1:19" s="12" customFormat="1" ht="20.25" customHeight="1" x14ac:dyDescent="0.25">
      <c r="A28" s="67">
        <v>23</v>
      </c>
      <c r="B28" s="17" t="s">
        <v>40</v>
      </c>
      <c r="C28" s="25" t="s">
        <v>112</v>
      </c>
      <c r="D28" s="67">
        <v>1</v>
      </c>
      <c r="E28" s="58">
        <v>14.9</v>
      </c>
      <c r="F28" s="56">
        <f t="shared" si="4"/>
        <v>1</v>
      </c>
      <c r="G28" s="69" t="s">
        <v>116</v>
      </c>
      <c r="H28" s="70"/>
      <c r="I28" s="54">
        <f t="shared" si="0"/>
        <v>14.9</v>
      </c>
      <c r="J28" s="22" t="str">
        <f t="shared" si="5"/>
        <v>21.01.2021г.</v>
      </c>
      <c r="K28" s="54">
        <f t="shared" si="6"/>
        <v>7849.1709999999994</v>
      </c>
      <c r="L28" s="67" t="s">
        <v>16</v>
      </c>
      <c r="M28" s="56">
        <f t="shared" si="1"/>
        <v>1</v>
      </c>
      <c r="N28" s="54">
        <f t="shared" si="2"/>
        <v>14.9</v>
      </c>
      <c r="O28" s="56">
        <v>0</v>
      </c>
      <c r="P28" s="28"/>
      <c r="Q28" s="11" t="s">
        <v>64</v>
      </c>
      <c r="S28" s="12" t="str">
        <f t="shared" si="3"/>
        <v>ПС 110 кВ Лугинецкая</v>
      </c>
    </row>
    <row r="29" spans="1:19" s="12" customFormat="1" ht="20.25" customHeight="1" x14ac:dyDescent="0.25">
      <c r="A29" s="67">
        <v>24</v>
      </c>
      <c r="B29" s="17" t="s">
        <v>40</v>
      </c>
      <c r="C29" s="25" t="s">
        <v>113</v>
      </c>
      <c r="D29" s="67">
        <v>1</v>
      </c>
      <c r="E29" s="58">
        <v>14.9</v>
      </c>
      <c r="F29" s="56">
        <f t="shared" si="4"/>
        <v>1</v>
      </c>
      <c r="G29" s="69" t="s">
        <v>116</v>
      </c>
      <c r="H29" s="70"/>
      <c r="I29" s="54">
        <f t="shared" si="0"/>
        <v>14.9</v>
      </c>
      <c r="J29" s="22" t="str">
        <f t="shared" si="5"/>
        <v>22.01.2021г.</v>
      </c>
      <c r="K29" s="54">
        <f t="shared" si="6"/>
        <v>7849.1709999999994</v>
      </c>
      <c r="L29" s="67" t="s">
        <v>16</v>
      </c>
      <c r="M29" s="56">
        <f t="shared" si="1"/>
        <v>1</v>
      </c>
      <c r="N29" s="54">
        <f t="shared" si="2"/>
        <v>14.9</v>
      </c>
      <c r="O29" s="56">
        <v>0</v>
      </c>
      <c r="P29" s="28"/>
      <c r="Q29" s="11" t="s">
        <v>102</v>
      </c>
      <c r="S29" s="12" t="e">
        <f t="shared" si="3"/>
        <v>#N/A</v>
      </c>
    </row>
    <row r="30" spans="1:19" s="12" customFormat="1" ht="20.25" customHeight="1" x14ac:dyDescent="0.25">
      <c r="A30" s="67">
        <v>25</v>
      </c>
      <c r="B30" s="17" t="s">
        <v>40</v>
      </c>
      <c r="C30" s="25" t="s">
        <v>114</v>
      </c>
      <c r="D30" s="67">
        <v>1</v>
      </c>
      <c r="E30" s="58">
        <v>14.9</v>
      </c>
      <c r="F30" s="56">
        <f t="shared" si="4"/>
        <v>1</v>
      </c>
      <c r="G30" s="69" t="s">
        <v>116</v>
      </c>
      <c r="H30" s="70"/>
      <c r="I30" s="54">
        <f t="shared" si="0"/>
        <v>14.9</v>
      </c>
      <c r="J30" s="22" t="str">
        <f t="shared" si="5"/>
        <v>01.01.2021г.</v>
      </c>
      <c r="K30" s="54">
        <f t="shared" si="6"/>
        <v>7849.1709999999994</v>
      </c>
      <c r="L30" s="67" t="s">
        <v>16</v>
      </c>
      <c r="M30" s="56">
        <f t="shared" si="1"/>
        <v>1</v>
      </c>
      <c r="N30" s="54">
        <f t="shared" si="2"/>
        <v>14.9</v>
      </c>
      <c r="O30" s="56">
        <v>0</v>
      </c>
      <c r="P30" s="66"/>
      <c r="Q30" s="11" t="s">
        <v>103</v>
      </c>
      <c r="S30" s="12" t="e">
        <f t="shared" si="3"/>
        <v>#N/A</v>
      </c>
    </row>
    <row r="31" spans="1:19" s="12" customFormat="1" ht="20.25" customHeight="1" x14ac:dyDescent="0.25">
      <c r="A31" s="67">
        <v>26</v>
      </c>
      <c r="B31" s="17" t="s">
        <v>40</v>
      </c>
      <c r="C31" s="25" t="s">
        <v>115</v>
      </c>
      <c r="D31" s="67">
        <v>1</v>
      </c>
      <c r="E31" s="58">
        <v>14.9</v>
      </c>
      <c r="F31" s="56">
        <f t="shared" si="4"/>
        <v>1</v>
      </c>
      <c r="G31" s="69" t="s">
        <v>116</v>
      </c>
      <c r="H31" s="70"/>
      <c r="I31" s="54">
        <f t="shared" si="0"/>
        <v>14.9</v>
      </c>
      <c r="J31" s="22" t="str">
        <f t="shared" si="5"/>
        <v>17.01.2021г.</v>
      </c>
      <c r="K31" s="54">
        <f t="shared" si="6"/>
        <v>7849.1709999999994</v>
      </c>
      <c r="L31" s="67" t="s">
        <v>16</v>
      </c>
      <c r="M31" s="56">
        <f t="shared" si="1"/>
        <v>1</v>
      </c>
      <c r="N31" s="54">
        <f t="shared" si="2"/>
        <v>14.9</v>
      </c>
      <c r="O31" s="56">
        <v>0</v>
      </c>
      <c r="P31" s="28"/>
      <c r="Q31" s="11" t="s">
        <v>71</v>
      </c>
      <c r="S31" s="12" t="str">
        <f t="shared" si="3"/>
        <v>ПС 110 кВ Катыльгинская</v>
      </c>
    </row>
    <row r="32" spans="1:19" s="12" customFormat="1" ht="20.25" customHeight="1" x14ac:dyDescent="0.25">
      <c r="A32" s="67">
        <v>27</v>
      </c>
      <c r="B32" s="17" t="s">
        <v>40</v>
      </c>
      <c r="C32" s="25">
        <v>44198.375</v>
      </c>
      <c r="D32" s="67">
        <v>1</v>
      </c>
      <c r="E32" s="58">
        <v>14.9</v>
      </c>
      <c r="F32" s="56">
        <f t="shared" si="4"/>
        <v>1</v>
      </c>
      <c r="G32" s="69" t="s">
        <v>116</v>
      </c>
      <c r="H32" s="70"/>
      <c r="I32" s="54">
        <f t="shared" si="0"/>
        <v>14.9</v>
      </c>
      <c r="J32" s="22">
        <f t="shared" si="5"/>
        <v>44198.375</v>
      </c>
      <c r="K32" s="54">
        <f t="shared" si="6"/>
        <v>7849.1709999999994</v>
      </c>
      <c r="L32" s="67" t="s">
        <v>16</v>
      </c>
      <c r="M32" s="56">
        <f t="shared" si="1"/>
        <v>1</v>
      </c>
      <c r="N32" s="54">
        <f t="shared" si="2"/>
        <v>14.9</v>
      </c>
      <c r="O32" s="56">
        <v>0</v>
      </c>
      <c r="P32" s="28"/>
      <c r="Q32" s="11" t="s">
        <v>72</v>
      </c>
      <c r="S32" s="12" t="str">
        <f t="shared" si="3"/>
        <v>ПС 110 кВ Первомайская</v>
      </c>
    </row>
    <row r="33" spans="1:19" s="12" customFormat="1" ht="20.25" customHeight="1" x14ac:dyDescent="0.25">
      <c r="A33" s="67">
        <v>28</v>
      </c>
      <c r="B33" s="17" t="s">
        <v>40</v>
      </c>
      <c r="C33" s="25">
        <v>44199.416666666664</v>
      </c>
      <c r="D33" s="67">
        <v>1</v>
      </c>
      <c r="E33" s="58">
        <v>14.9</v>
      </c>
      <c r="F33" s="56">
        <f t="shared" si="4"/>
        <v>1</v>
      </c>
      <c r="G33" s="69" t="s">
        <v>116</v>
      </c>
      <c r="H33" s="70"/>
      <c r="I33" s="54">
        <f t="shared" si="0"/>
        <v>14.9</v>
      </c>
      <c r="J33" s="22">
        <f t="shared" si="5"/>
        <v>44199.416666666664</v>
      </c>
      <c r="K33" s="54">
        <f t="shared" si="6"/>
        <v>7849.1709999999994</v>
      </c>
      <c r="L33" s="67" t="s">
        <v>16</v>
      </c>
      <c r="M33" s="56">
        <f t="shared" si="1"/>
        <v>1</v>
      </c>
      <c r="N33" s="54">
        <f t="shared" si="2"/>
        <v>14.9</v>
      </c>
      <c r="O33" s="56">
        <v>0</v>
      </c>
      <c r="P33" s="66"/>
      <c r="Q33" s="11" t="s">
        <v>72</v>
      </c>
      <c r="S33" s="12" t="str">
        <f t="shared" si="3"/>
        <v>ПС 110 кВ Первомайская</v>
      </c>
    </row>
    <row r="34" spans="1:19" s="12" customFormat="1" ht="20.25" customHeight="1" x14ac:dyDescent="0.25">
      <c r="A34" s="67">
        <v>29</v>
      </c>
      <c r="B34" s="17" t="s">
        <v>40</v>
      </c>
      <c r="C34" s="25">
        <v>44202.75</v>
      </c>
      <c r="D34" s="67">
        <v>1</v>
      </c>
      <c r="E34" s="58">
        <v>14.9</v>
      </c>
      <c r="F34" s="56">
        <f t="shared" si="4"/>
        <v>1</v>
      </c>
      <c r="G34" s="69" t="s">
        <v>116</v>
      </c>
      <c r="H34" s="70"/>
      <c r="I34" s="54">
        <f t="shared" si="0"/>
        <v>14.9</v>
      </c>
      <c r="J34" s="22">
        <f t="shared" si="5"/>
        <v>44202.75</v>
      </c>
      <c r="K34" s="54">
        <f t="shared" si="6"/>
        <v>7849.1709999999994</v>
      </c>
      <c r="L34" s="67" t="s">
        <v>16</v>
      </c>
      <c r="M34" s="56">
        <f t="shared" si="1"/>
        <v>1</v>
      </c>
      <c r="N34" s="54">
        <f t="shared" si="2"/>
        <v>14.9</v>
      </c>
      <c r="O34" s="56">
        <v>0</v>
      </c>
      <c r="P34" s="28"/>
      <c r="Q34" s="11" t="s">
        <v>72</v>
      </c>
      <c r="S34" s="12" t="str">
        <f t="shared" si="3"/>
        <v>ПС 110 кВ Первомайская</v>
      </c>
    </row>
    <row r="35" spans="1:19" s="12" customFormat="1" ht="20.25" customHeight="1" x14ac:dyDescent="0.25">
      <c r="A35" s="67">
        <v>30</v>
      </c>
      <c r="B35" s="17" t="s">
        <v>40</v>
      </c>
      <c r="C35" s="25">
        <v>44203.666666666664</v>
      </c>
      <c r="D35" s="67">
        <v>1</v>
      </c>
      <c r="E35" s="58">
        <v>14.9</v>
      </c>
      <c r="F35" s="56">
        <f t="shared" si="4"/>
        <v>1</v>
      </c>
      <c r="G35" s="69" t="s">
        <v>116</v>
      </c>
      <c r="H35" s="70"/>
      <c r="I35" s="54">
        <f t="shared" si="0"/>
        <v>14.9</v>
      </c>
      <c r="J35" s="22">
        <f t="shared" si="5"/>
        <v>44203.666666666664</v>
      </c>
      <c r="K35" s="54">
        <f t="shared" si="6"/>
        <v>7849.1709999999994</v>
      </c>
      <c r="L35" s="67" t="s">
        <v>16</v>
      </c>
      <c r="M35" s="56">
        <f t="shared" si="1"/>
        <v>1</v>
      </c>
      <c r="N35" s="54">
        <f t="shared" si="2"/>
        <v>14.9</v>
      </c>
      <c r="O35" s="56">
        <v>0</v>
      </c>
      <c r="P35" s="28"/>
      <c r="Q35" s="11" t="s">
        <v>73</v>
      </c>
      <c r="S35" s="12" t="str">
        <f t="shared" si="3"/>
        <v>ПС 110 кВ Ломовая</v>
      </c>
    </row>
    <row r="36" spans="1:19" s="12" customFormat="1" ht="20.25" customHeight="1" x14ac:dyDescent="0.25">
      <c r="A36" s="67">
        <v>31</v>
      </c>
      <c r="B36" s="17" t="s">
        <v>40</v>
      </c>
      <c r="C36" s="25">
        <v>44205.770833333336</v>
      </c>
      <c r="D36" s="67">
        <v>1</v>
      </c>
      <c r="E36" s="58">
        <v>14.9</v>
      </c>
      <c r="F36" s="56">
        <f t="shared" si="4"/>
        <v>1</v>
      </c>
      <c r="G36" s="69" t="s">
        <v>116</v>
      </c>
      <c r="H36" s="70"/>
      <c r="I36" s="54">
        <f t="shared" si="0"/>
        <v>14.9</v>
      </c>
      <c r="J36" s="22">
        <f t="shared" si="5"/>
        <v>44205.770833333336</v>
      </c>
      <c r="K36" s="54">
        <f t="shared" si="6"/>
        <v>7849.1709999999994</v>
      </c>
      <c r="L36" s="67" t="s">
        <v>16</v>
      </c>
      <c r="M36" s="56">
        <f t="shared" si="1"/>
        <v>1</v>
      </c>
      <c r="N36" s="54">
        <f t="shared" si="2"/>
        <v>14.9</v>
      </c>
      <c r="O36" s="56">
        <v>0</v>
      </c>
      <c r="P36" s="66"/>
      <c r="Q36" s="11" t="s">
        <v>71</v>
      </c>
      <c r="S36" s="12" t="str">
        <f t="shared" si="3"/>
        <v>ПС 110 кВ Катыльгинская</v>
      </c>
    </row>
    <row r="37" spans="1:19" s="12" customFormat="1" ht="20.25" customHeight="1" x14ac:dyDescent="0.25">
      <c r="A37" s="67">
        <v>32</v>
      </c>
      <c r="B37" s="17" t="s">
        <v>40</v>
      </c>
      <c r="C37" s="25">
        <v>44206.46875</v>
      </c>
      <c r="D37" s="67">
        <v>1</v>
      </c>
      <c r="E37" s="58">
        <v>14.9</v>
      </c>
      <c r="F37" s="56">
        <f t="shared" si="4"/>
        <v>1</v>
      </c>
      <c r="G37" s="69" t="s">
        <v>116</v>
      </c>
      <c r="H37" s="70"/>
      <c r="I37" s="54">
        <f t="shared" si="0"/>
        <v>14.9</v>
      </c>
      <c r="J37" s="22">
        <f t="shared" si="5"/>
        <v>44206.46875</v>
      </c>
      <c r="K37" s="54">
        <f t="shared" si="6"/>
        <v>7849.1709999999994</v>
      </c>
      <c r="L37" s="67" t="s">
        <v>16</v>
      </c>
      <c r="M37" s="56">
        <f t="shared" si="1"/>
        <v>1</v>
      </c>
      <c r="N37" s="54">
        <f t="shared" si="2"/>
        <v>14.9</v>
      </c>
      <c r="O37" s="56">
        <v>0</v>
      </c>
      <c r="P37" s="28"/>
      <c r="Q37" s="11" t="s">
        <v>72</v>
      </c>
      <c r="S37" s="12" t="str">
        <f t="shared" si="3"/>
        <v>ПС 110 кВ Первомайская</v>
      </c>
    </row>
    <row r="38" spans="1:19" s="12" customFormat="1" ht="20.25" customHeight="1" x14ac:dyDescent="0.25">
      <c r="A38" s="67">
        <v>33</v>
      </c>
      <c r="B38" s="17" t="s">
        <v>40</v>
      </c>
      <c r="C38" s="25">
        <v>44206.604166666664</v>
      </c>
      <c r="D38" s="67">
        <v>1</v>
      </c>
      <c r="E38" s="58">
        <v>14.9</v>
      </c>
      <c r="F38" s="56">
        <f t="shared" si="4"/>
        <v>1</v>
      </c>
      <c r="G38" s="69" t="s">
        <v>116</v>
      </c>
      <c r="H38" s="70"/>
      <c r="I38" s="54">
        <f t="shared" si="0"/>
        <v>14.9</v>
      </c>
      <c r="J38" s="22">
        <f t="shared" si="5"/>
        <v>44206.604166666664</v>
      </c>
      <c r="K38" s="54">
        <f t="shared" si="6"/>
        <v>7849.1709999999994</v>
      </c>
      <c r="L38" s="67" t="s">
        <v>16</v>
      </c>
      <c r="M38" s="56">
        <f t="shared" si="1"/>
        <v>1</v>
      </c>
      <c r="N38" s="54">
        <f t="shared" si="2"/>
        <v>14.9</v>
      </c>
      <c r="O38" s="56">
        <v>0</v>
      </c>
      <c r="P38" s="28"/>
      <c r="Q38" s="11" t="s">
        <v>70</v>
      </c>
      <c r="S38" s="12" t="str">
        <f t="shared" si="3"/>
        <v>ПС 110 кВ Катыльгинская</v>
      </c>
    </row>
    <row r="39" spans="1:19" s="12" customFormat="1" ht="20.25" customHeight="1" x14ac:dyDescent="0.25">
      <c r="A39" s="67">
        <v>34</v>
      </c>
      <c r="B39" s="17" t="s">
        <v>40</v>
      </c>
      <c r="C39" s="25">
        <v>44207.75</v>
      </c>
      <c r="D39" s="68">
        <v>1</v>
      </c>
      <c r="E39" s="58">
        <v>14.9</v>
      </c>
      <c r="F39" s="62">
        <f t="shared" si="4"/>
        <v>1</v>
      </c>
      <c r="G39" s="69" t="s">
        <v>116</v>
      </c>
      <c r="H39" s="70"/>
      <c r="I39" s="54">
        <f t="shared" si="0"/>
        <v>14.9</v>
      </c>
      <c r="J39" s="22">
        <f t="shared" si="5"/>
        <v>44207.75</v>
      </c>
      <c r="K39" s="54">
        <f t="shared" si="6"/>
        <v>7849.1709999999994</v>
      </c>
      <c r="L39" s="67" t="s">
        <v>16</v>
      </c>
      <c r="M39" s="56">
        <f t="shared" si="1"/>
        <v>1</v>
      </c>
      <c r="N39" s="54">
        <f t="shared" si="2"/>
        <v>14.9</v>
      </c>
      <c r="O39" s="56">
        <v>0</v>
      </c>
      <c r="P39" s="66"/>
      <c r="Q39" s="11" t="s">
        <v>71</v>
      </c>
      <c r="S39" s="12" t="str">
        <f t="shared" si="3"/>
        <v>ПС 110 кВ Катыльгинская</v>
      </c>
    </row>
    <row r="40" spans="1:19" s="12" customFormat="1" ht="20.25" customHeight="1" x14ac:dyDescent="0.25">
      <c r="A40" s="67">
        <v>35</v>
      </c>
      <c r="B40" s="17" t="s">
        <v>40</v>
      </c>
      <c r="C40" s="25">
        <v>44211.201388888891</v>
      </c>
      <c r="D40" s="67">
        <v>1</v>
      </c>
      <c r="E40" s="58">
        <v>14.9</v>
      </c>
      <c r="F40" s="56">
        <f t="shared" si="4"/>
        <v>1</v>
      </c>
      <c r="G40" s="69" t="s">
        <v>116</v>
      </c>
      <c r="H40" s="70"/>
      <c r="I40" s="54">
        <f t="shared" si="0"/>
        <v>14.9</v>
      </c>
      <c r="J40" s="22">
        <f t="shared" si="5"/>
        <v>44211.201388888891</v>
      </c>
      <c r="K40" s="54">
        <f t="shared" si="6"/>
        <v>7849.1709999999994</v>
      </c>
      <c r="L40" s="67" t="s">
        <v>16</v>
      </c>
      <c r="M40" s="56">
        <f t="shared" si="1"/>
        <v>1</v>
      </c>
      <c r="N40" s="54">
        <f t="shared" si="2"/>
        <v>14.9</v>
      </c>
      <c r="O40" s="56">
        <v>0</v>
      </c>
      <c r="P40" s="28"/>
      <c r="Q40" s="11" t="s">
        <v>72</v>
      </c>
      <c r="S40" s="12" t="str">
        <f t="shared" si="3"/>
        <v>ПС 110 кВ Первомайская</v>
      </c>
    </row>
    <row r="41" spans="1:19" s="12" customFormat="1" ht="20.25" customHeight="1" x14ac:dyDescent="0.25">
      <c r="A41" s="67">
        <v>36</v>
      </c>
      <c r="B41" s="17" t="s">
        <v>40</v>
      </c>
      <c r="C41" s="25">
        <v>44213.277777777781</v>
      </c>
      <c r="D41" s="67">
        <v>1</v>
      </c>
      <c r="E41" s="59">
        <v>14.9</v>
      </c>
      <c r="F41" s="56">
        <f t="shared" si="4"/>
        <v>1</v>
      </c>
      <c r="G41" s="69" t="s">
        <v>116</v>
      </c>
      <c r="H41" s="70"/>
      <c r="I41" s="54">
        <f t="shared" si="0"/>
        <v>14.9</v>
      </c>
      <c r="J41" s="22">
        <f t="shared" si="5"/>
        <v>44213.277777777781</v>
      </c>
      <c r="K41" s="54">
        <f t="shared" si="6"/>
        <v>7849.1709999999994</v>
      </c>
      <c r="L41" s="67" t="s">
        <v>16</v>
      </c>
      <c r="M41" s="56">
        <f t="shared" si="1"/>
        <v>1</v>
      </c>
      <c r="N41" s="54">
        <f t="shared" si="2"/>
        <v>14.9</v>
      </c>
      <c r="O41" s="56">
        <v>0</v>
      </c>
      <c r="P41" s="28"/>
      <c r="Q41" s="11" t="s">
        <v>70</v>
      </c>
      <c r="S41" s="12" t="str">
        <f t="shared" si="3"/>
        <v>ПС 110 кВ Катыльгинская</v>
      </c>
    </row>
    <row r="42" spans="1:19" s="12" customFormat="1" ht="20.25" customHeight="1" x14ac:dyDescent="0.25">
      <c r="A42" s="67">
        <v>37</v>
      </c>
      <c r="B42" s="17" t="s">
        <v>40</v>
      </c>
      <c r="C42" s="25">
        <v>44213.736111111109</v>
      </c>
      <c r="D42" s="67">
        <v>1</v>
      </c>
      <c r="E42" s="59">
        <v>14.9</v>
      </c>
      <c r="F42" s="56">
        <f t="shared" si="4"/>
        <v>1</v>
      </c>
      <c r="G42" s="69" t="s">
        <v>116</v>
      </c>
      <c r="H42" s="70"/>
      <c r="I42" s="54">
        <f t="shared" si="0"/>
        <v>14.9</v>
      </c>
      <c r="J42" s="22">
        <f t="shared" si="5"/>
        <v>44213.736111111109</v>
      </c>
      <c r="K42" s="54">
        <f t="shared" si="6"/>
        <v>7849.1709999999994</v>
      </c>
      <c r="L42" s="67" t="s">
        <v>16</v>
      </c>
      <c r="M42" s="56">
        <f t="shared" si="1"/>
        <v>1</v>
      </c>
      <c r="N42" s="54">
        <f t="shared" si="2"/>
        <v>14.9</v>
      </c>
      <c r="O42" s="56">
        <v>0</v>
      </c>
      <c r="P42" s="66"/>
      <c r="Q42" s="11" t="s">
        <v>72</v>
      </c>
      <c r="S42" s="12" t="str">
        <f t="shared" si="3"/>
        <v>ПС 110 кВ Первомайская</v>
      </c>
    </row>
    <row r="43" spans="1:19" s="12" customFormat="1" ht="20.25" customHeight="1" x14ac:dyDescent="0.25">
      <c r="A43" s="67">
        <v>38</v>
      </c>
      <c r="B43" s="17" t="s">
        <v>40</v>
      </c>
      <c r="C43" s="25">
        <v>44214.368055555555</v>
      </c>
      <c r="D43" s="67">
        <v>1</v>
      </c>
      <c r="E43" s="59">
        <v>14.9</v>
      </c>
      <c r="F43" s="56">
        <f t="shared" si="4"/>
        <v>1</v>
      </c>
      <c r="G43" s="69" t="s">
        <v>116</v>
      </c>
      <c r="H43" s="70"/>
      <c r="I43" s="54">
        <f t="shared" si="0"/>
        <v>14.9</v>
      </c>
      <c r="J43" s="22">
        <f t="shared" si="5"/>
        <v>44214.368055555555</v>
      </c>
      <c r="K43" s="54">
        <f t="shared" si="6"/>
        <v>7849.1709999999994</v>
      </c>
      <c r="L43" s="67" t="s">
        <v>16</v>
      </c>
      <c r="M43" s="56">
        <f t="shared" si="1"/>
        <v>1</v>
      </c>
      <c r="N43" s="54">
        <f t="shared" si="2"/>
        <v>14.9</v>
      </c>
      <c r="O43" s="56">
        <v>0</v>
      </c>
      <c r="P43" s="28"/>
      <c r="Q43" s="11" t="s">
        <v>70</v>
      </c>
      <c r="S43" s="12" t="str">
        <f t="shared" si="3"/>
        <v>ПС 110 кВ Катыльгинская</v>
      </c>
    </row>
    <row r="44" spans="1:19" s="12" customFormat="1" ht="20.25" customHeight="1" x14ac:dyDescent="0.25">
      <c r="A44" s="67">
        <v>39</v>
      </c>
      <c r="B44" s="17" t="s">
        <v>40</v>
      </c>
      <c r="C44" s="25">
        <v>44214.6875</v>
      </c>
      <c r="D44" s="67">
        <v>1</v>
      </c>
      <c r="E44" s="59">
        <v>14.9</v>
      </c>
      <c r="F44" s="56">
        <f t="shared" si="4"/>
        <v>1</v>
      </c>
      <c r="G44" s="69" t="s">
        <v>116</v>
      </c>
      <c r="H44" s="70"/>
      <c r="I44" s="54">
        <f t="shared" si="0"/>
        <v>14.9</v>
      </c>
      <c r="J44" s="22">
        <f t="shared" si="5"/>
        <v>44214.6875</v>
      </c>
      <c r="K44" s="54">
        <f t="shared" si="6"/>
        <v>7849.1709999999994</v>
      </c>
      <c r="L44" s="67" t="s">
        <v>16</v>
      </c>
      <c r="M44" s="56">
        <f t="shared" si="1"/>
        <v>1</v>
      </c>
      <c r="N44" s="54">
        <f t="shared" si="2"/>
        <v>14.9</v>
      </c>
      <c r="O44" s="56">
        <v>0</v>
      </c>
      <c r="P44" s="28"/>
      <c r="Q44" s="11" t="s">
        <v>72</v>
      </c>
      <c r="S44" s="12" t="str">
        <f t="shared" si="3"/>
        <v>ПС 110 кВ Первомайская</v>
      </c>
    </row>
    <row r="45" spans="1:19" s="12" customFormat="1" ht="20.25" customHeight="1" x14ac:dyDescent="0.25">
      <c r="A45" s="67">
        <v>40</v>
      </c>
      <c r="B45" s="17" t="s">
        <v>40</v>
      </c>
      <c r="C45" s="25">
        <v>44217.409722222219</v>
      </c>
      <c r="D45" s="67">
        <v>1</v>
      </c>
      <c r="E45" s="59">
        <v>14.9</v>
      </c>
      <c r="F45" s="56">
        <f t="shared" si="4"/>
        <v>1</v>
      </c>
      <c r="G45" s="69" t="s">
        <v>116</v>
      </c>
      <c r="H45" s="70"/>
      <c r="I45" s="54">
        <f t="shared" si="0"/>
        <v>14.9</v>
      </c>
      <c r="J45" s="22">
        <f t="shared" si="5"/>
        <v>44217.409722222219</v>
      </c>
      <c r="K45" s="54">
        <f t="shared" si="6"/>
        <v>7849.1709999999994</v>
      </c>
      <c r="L45" s="67" t="s">
        <v>16</v>
      </c>
      <c r="M45" s="56">
        <f t="shared" si="1"/>
        <v>1</v>
      </c>
      <c r="N45" s="54">
        <f t="shared" si="2"/>
        <v>14.9</v>
      </c>
      <c r="O45" s="56">
        <v>0</v>
      </c>
      <c r="P45" s="66"/>
      <c r="Q45" s="11" t="s">
        <v>70</v>
      </c>
      <c r="S45" s="12" t="str">
        <f t="shared" si="3"/>
        <v>ПС 110 кВ Катыльгинская</v>
      </c>
    </row>
    <row r="46" spans="1:19" s="12" customFormat="1" ht="20.25" customHeight="1" x14ac:dyDescent="0.25">
      <c r="A46" s="67">
        <v>41</v>
      </c>
      <c r="B46" s="17" t="s">
        <v>40</v>
      </c>
      <c r="C46" s="25">
        <v>44218.375</v>
      </c>
      <c r="D46" s="67">
        <v>1</v>
      </c>
      <c r="E46" s="59">
        <v>14.9</v>
      </c>
      <c r="F46" s="56">
        <f t="shared" si="4"/>
        <v>1</v>
      </c>
      <c r="G46" s="69" t="s">
        <v>116</v>
      </c>
      <c r="H46" s="70"/>
      <c r="I46" s="54">
        <f t="shared" si="0"/>
        <v>14.9</v>
      </c>
      <c r="J46" s="22">
        <f t="shared" si="5"/>
        <v>44218.375</v>
      </c>
      <c r="K46" s="54">
        <f t="shared" si="6"/>
        <v>7849.1709999999994</v>
      </c>
      <c r="L46" s="67" t="s">
        <v>16</v>
      </c>
      <c r="M46" s="56">
        <f t="shared" si="1"/>
        <v>1</v>
      </c>
      <c r="N46" s="54">
        <f t="shared" si="2"/>
        <v>14.9</v>
      </c>
      <c r="O46" s="56">
        <v>0</v>
      </c>
      <c r="P46" s="28"/>
      <c r="Q46" s="11" t="s">
        <v>70</v>
      </c>
      <c r="S46" s="12" t="str">
        <f t="shared" si="3"/>
        <v>ПС 110 кВ Катыльгинская</v>
      </c>
    </row>
    <row r="47" spans="1:19" s="12" customFormat="1" ht="20.25" customHeight="1" x14ac:dyDescent="0.25">
      <c r="A47" s="67">
        <v>42</v>
      </c>
      <c r="B47" s="17" t="s">
        <v>40</v>
      </c>
      <c r="C47" s="25">
        <v>44219.416666666664</v>
      </c>
      <c r="D47" s="67">
        <v>1</v>
      </c>
      <c r="E47" s="59">
        <v>14.9</v>
      </c>
      <c r="F47" s="56">
        <f t="shared" si="4"/>
        <v>1</v>
      </c>
      <c r="G47" s="69" t="s">
        <v>116</v>
      </c>
      <c r="H47" s="70"/>
      <c r="I47" s="54">
        <f t="shared" si="0"/>
        <v>14.9</v>
      </c>
      <c r="J47" s="22">
        <f t="shared" si="5"/>
        <v>44219.416666666664</v>
      </c>
      <c r="K47" s="54">
        <f t="shared" si="6"/>
        <v>7849.1709999999994</v>
      </c>
      <c r="L47" s="67" t="s">
        <v>16</v>
      </c>
      <c r="M47" s="56">
        <f t="shared" si="1"/>
        <v>1</v>
      </c>
      <c r="N47" s="54">
        <f t="shared" si="2"/>
        <v>14.9</v>
      </c>
      <c r="O47" s="56">
        <v>0</v>
      </c>
      <c r="P47" s="28"/>
      <c r="Q47" s="11" t="s">
        <v>72</v>
      </c>
      <c r="S47" s="12" t="str">
        <f t="shared" si="3"/>
        <v>ПС 110 кВ Первомайская</v>
      </c>
    </row>
    <row r="48" spans="1:19" s="12" customFormat="1" ht="20.25" customHeight="1" x14ac:dyDescent="0.25">
      <c r="A48" s="67">
        <v>43</v>
      </c>
      <c r="B48" s="17" t="s">
        <v>40</v>
      </c>
      <c r="C48" s="25">
        <v>44201.061111111114</v>
      </c>
      <c r="D48" s="67">
        <v>1</v>
      </c>
      <c r="E48" s="59">
        <v>14.9</v>
      </c>
      <c r="F48" s="56">
        <f t="shared" si="4"/>
        <v>1</v>
      </c>
      <c r="G48" s="69" t="s">
        <v>116</v>
      </c>
      <c r="H48" s="70"/>
      <c r="I48" s="54">
        <f t="shared" si="0"/>
        <v>14.9</v>
      </c>
      <c r="J48" s="22">
        <f t="shared" si="5"/>
        <v>44201.061111111114</v>
      </c>
      <c r="K48" s="54">
        <f t="shared" si="6"/>
        <v>7849.1709999999994</v>
      </c>
      <c r="L48" s="67" t="s">
        <v>16</v>
      </c>
      <c r="M48" s="56">
        <f t="shared" si="1"/>
        <v>1</v>
      </c>
      <c r="N48" s="54">
        <f t="shared" si="2"/>
        <v>14.9</v>
      </c>
      <c r="O48" s="56">
        <v>0</v>
      </c>
      <c r="P48" s="66"/>
      <c r="Q48" s="11" t="s">
        <v>104</v>
      </c>
      <c r="S48" s="12" t="e">
        <f t="shared" si="3"/>
        <v>#N/A</v>
      </c>
    </row>
    <row r="49" spans="1:19" s="12" customFormat="1" ht="20.25" customHeight="1" x14ac:dyDescent="0.25">
      <c r="A49" s="67">
        <v>44</v>
      </c>
      <c r="B49" s="17" t="s">
        <v>40</v>
      </c>
      <c r="C49" s="25">
        <v>44202.104166666664</v>
      </c>
      <c r="D49" s="67">
        <v>1</v>
      </c>
      <c r="E49" s="59">
        <v>14.9</v>
      </c>
      <c r="F49" s="56">
        <f t="shared" si="4"/>
        <v>1</v>
      </c>
      <c r="G49" s="69" t="s">
        <v>116</v>
      </c>
      <c r="H49" s="70"/>
      <c r="I49" s="54">
        <f t="shared" si="0"/>
        <v>14.9</v>
      </c>
      <c r="J49" s="22">
        <f t="shared" si="5"/>
        <v>44202.104166666664</v>
      </c>
      <c r="K49" s="54">
        <f t="shared" si="6"/>
        <v>7849.1709999999994</v>
      </c>
      <c r="L49" s="67" t="s">
        <v>16</v>
      </c>
      <c r="M49" s="56">
        <f t="shared" si="1"/>
        <v>1</v>
      </c>
      <c r="N49" s="54">
        <f t="shared" si="2"/>
        <v>14.9</v>
      </c>
      <c r="O49" s="56">
        <v>0</v>
      </c>
      <c r="P49" s="28"/>
      <c r="Q49" s="11" t="s">
        <v>70</v>
      </c>
      <c r="S49" s="12" t="str">
        <f t="shared" si="3"/>
        <v>ПС 110 кВ Катыльгинская</v>
      </c>
    </row>
    <row r="50" spans="1:19" s="12" customFormat="1" ht="20.25" customHeight="1" x14ac:dyDescent="0.25">
      <c r="A50" s="67">
        <v>45</v>
      </c>
      <c r="B50" s="17" t="s">
        <v>40</v>
      </c>
      <c r="C50" s="25">
        <v>44203.055555555555</v>
      </c>
      <c r="D50" s="67">
        <v>1</v>
      </c>
      <c r="E50" s="59">
        <v>14.9</v>
      </c>
      <c r="F50" s="56">
        <f t="shared" si="4"/>
        <v>1</v>
      </c>
      <c r="G50" s="69" t="s">
        <v>116</v>
      </c>
      <c r="H50" s="70"/>
      <c r="I50" s="54">
        <f t="shared" si="0"/>
        <v>14.9</v>
      </c>
      <c r="J50" s="22">
        <f t="shared" si="5"/>
        <v>44203.055555555555</v>
      </c>
      <c r="K50" s="54">
        <f t="shared" si="6"/>
        <v>7849.1709999999994</v>
      </c>
      <c r="L50" s="67" t="s">
        <v>16</v>
      </c>
      <c r="M50" s="56">
        <f t="shared" si="1"/>
        <v>1</v>
      </c>
      <c r="N50" s="54">
        <f t="shared" si="2"/>
        <v>14.9</v>
      </c>
      <c r="O50" s="56">
        <v>0</v>
      </c>
      <c r="P50" s="28"/>
      <c r="Q50" s="11" t="s">
        <v>70</v>
      </c>
      <c r="S50" s="12" t="str">
        <f t="shared" si="3"/>
        <v>ПС 110 кВ Катыльгинская</v>
      </c>
    </row>
    <row r="51" spans="1:19" s="12" customFormat="1" ht="20.25" customHeight="1" x14ac:dyDescent="0.25">
      <c r="A51" s="67">
        <v>46</v>
      </c>
      <c r="B51" s="17" t="s">
        <v>40</v>
      </c>
      <c r="C51" s="25">
        <v>44203.979166666664</v>
      </c>
      <c r="D51" s="67">
        <v>1</v>
      </c>
      <c r="E51" s="59">
        <v>14.9</v>
      </c>
      <c r="F51" s="56">
        <f t="shared" si="4"/>
        <v>1</v>
      </c>
      <c r="G51" s="69" t="s">
        <v>116</v>
      </c>
      <c r="H51" s="70"/>
      <c r="I51" s="54">
        <f t="shared" si="0"/>
        <v>14.9</v>
      </c>
      <c r="J51" s="22">
        <f t="shared" si="5"/>
        <v>44203.979166666664</v>
      </c>
      <c r="K51" s="54">
        <f t="shared" si="6"/>
        <v>7849.1709999999994</v>
      </c>
      <c r="L51" s="67" t="s">
        <v>16</v>
      </c>
      <c r="M51" s="56">
        <f t="shared" si="1"/>
        <v>1</v>
      </c>
      <c r="N51" s="54">
        <f t="shared" si="2"/>
        <v>14.9</v>
      </c>
      <c r="O51" s="56">
        <v>0</v>
      </c>
      <c r="P51" s="66"/>
      <c r="Q51" s="11" t="s">
        <v>72</v>
      </c>
      <c r="S51" s="12" t="str">
        <f t="shared" si="3"/>
        <v>ПС 110 кВ Первомайская</v>
      </c>
    </row>
    <row r="52" spans="1:19" s="12" customFormat="1" ht="20.25" customHeight="1" x14ac:dyDescent="0.25">
      <c r="A52" s="67">
        <v>47</v>
      </c>
      <c r="B52" s="17" t="s">
        <v>40</v>
      </c>
      <c r="C52" s="25">
        <v>44204.194444444445</v>
      </c>
      <c r="D52" s="67">
        <v>1</v>
      </c>
      <c r="E52" s="59">
        <v>14.9</v>
      </c>
      <c r="F52" s="56">
        <f t="shared" si="4"/>
        <v>1</v>
      </c>
      <c r="G52" s="69" t="s">
        <v>116</v>
      </c>
      <c r="H52" s="70"/>
      <c r="I52" s="54">
        <f t="shared" si="0"/>
        <v>14.9</v>
      </c>
      <c r="J52" s="22">
        <f t="shared" si="5"/>
        <v>44204.194444444445</v>
      </c>
      <c r="K52" s="54">
        <f t="shared" si="6"/>
        <v>7849.1709999999994</v>
      </c>
      <c r="L52" s="67" t="s">
        <v>16</v>
      </c>
      <c r="M52" s="56">
        <f t="shared" si="1"/>
        <v>1</v>
      </c>
      <c r="N52" s="54">
        <f t="shared" si="2"/>
        <v>14.9</v>
      </c>
      <c r="O52" s="56">
        <v>0</v>
      </c>
      <c r="P52" s="28"/>
      <c r="Q52" s="61" t="s">
        <v>72</v>
      </c>
      <c r="S52" s="12" t="str">
        <f t="shared" si="3"/>
        <v>ПС 110 кВ Первомайская</v>
      </c>
    </row>
    <row r="53" spans="1:19" s="12" customFormat="1" ht="20.25" customHeight="1" x14ac:dyDescent="0.25">
      <c r="A53" s="67">
        <v>48</v>
      </c>
      <c r="B53" s="17" t="s">
        <v>40</v>
      </c>
      <c r="C53" s="25">
        <v>44204.743055555555</v>
      </c>
      <c r="D53" s="67">
        <v>1</v>
      </c>
      <c r="E53" s="59">
        <v>14.9</v>
      </c>
      <c r="F53" s="56">
        <f t="shared" si="4"/>
        <v>1</v>
      </c>
      <c r="G53" s="69" t="s">
        <v>116</v>
      </c>
      <c r="H53" s="70"/>
      <c r="I53" s="54">
        <f t="shared" si="0"/>
        <v>14.9</v>
      </c>
      <c r="J53" s="22">
        <f t="shared" si="5"/>
        <v>44204.743055555555</v>
      </c>
      <c r="K53" s="54">
        <f t="shared" si="6"/>
        <v>7849.1709999999994</v>
      </c>
      <c r="L53" s="67" t="s">
        <v>16</v>
      </c>
      <c r="M53" s="56">
        <f t="shared" si="1"/>
        <v>1</v>
      </c>
      <c r="N53" s="54">
        <f t="shared" si="2"/>
        <v>14.9</v>
      </c>
      <c r="O53" s="56">
        <v>0</v>
      </c>
      <c r="P53" s="28"/>
      <c r="Q53" s="61" t="s">
        <v>73</v>
      </c>
      <c r="S53" s="12" t="str">
        <f t="shared" si="3"/>
        <v>ПС 110 кВ Ломовая</v>
      </c>
    </row>
    <row r="54" spans="1:19" s="12" customFormat="1" ht="20.25" customHeight="1" x14ac:dyDescent="0.25">
      <c r="A54" s="67">
        <v>49</v>
      </c>
      <c r="B54" s="17" t="s">
        <v>40</v>
      </c>
      <c r="C54" s="25">
        <v>44205.631944444445</v>
      </c>
      <c r="D54" s="67">
        <v>1</v>
      </c>
      <c r="E54" s="59">
        <v>14.9</v>
      </c>
      <c r="F54" s="56">
        <f t="shared" si="4"/>
        <v>1</v>
      </c>
      <c r="G54" s="69" t="s">
        <v>116</v>
      </c>
      <c r="H54" s="70"/>
      <c r="I54" s="54">
        <f t="shared" si="0"/>
        <v>14.9</v>
      </c>
      <c r="J54" s="22">
        <f t="shared" si="5"/>
        <v>44205.631944444445</v>
      </c>
      <c r="K54" s="54">
        <f t="shared" si="6"/>
        <v>7849.1709999999994</v>
      </c>
      <c r="L54" s="67" t="s">
        <v>16</v>
      </c>
      <c r="M54" s="56">
        <f t="shared" si="1"/>
        <v>1</v>
      </c>
      <c r="N54" s="54">
        <f t="shared" si="2"/>
        <v>14.9</v>
      </c>
      <c r="O54" s="56">
        <v>0</v>
      </c>
      <c r="P54" s="66"/>
      <c r="Q54" s="61" t="s">
        <v>63</v>
      </c>
      <c r="S54" s="12" t="str">
        <f t="shared" si="3"/>
        <v>ПС 110 кВ Игольская</v>
      </c>
    </row>
    <row r="55" spans="1:19" s="12" customFormat="1" ht="20.25" customHeight="1" x14ac:dyDescent="0.25">
      <c r="A55" s="67">
        <v>50</v>
      </c>
      <c r="B55" s="17" t="s">
        <v>40</v>
      </c>
      <c r="C55" s="25">
        <v>44205.0625</v>
      </c>
      <c r="D55" s="67">
        <v>1</v>
      </c>
      <c r="E55" s="59">
        <v>14.9</v>
      </c>
      <c r="F55" s="56">
        <f t="shared" si="4"/>
        <v>1</v>
      </c>
      <c r="G55" s="69" t="s">
        <v>116</v>
      </c>
      <c r="H55" s="70"/>
      <c r="I55" s="54">
        <f t="shared" si="0"/>
        <v>14.9</v>
      </c>
      <c r="J55" s="22">
        <f t="shared" si="5"/>
        <v>44205.0625</v>
      </c>
      <c r="K55" s="54">
        <f t="shared" si="6"/>
        <v>7849.1709999999994</v>
      </c>
      <c r="L55" s="67" t="s">
        <v>16</v>
      </c>
      <c r="M55" s="56">
        <f t="shared" si="1"/>
        <v>1</v>
      </c>
      <c r="N55" s="54">
        <f t="shared" si="2"/>
        <v>14.9</v>
      </c>
      <c r="O55" s="56">
        <v>0</v>
      </c>
      <c r="P55" s="28"/>
      <c r="Q55" s="61" t="s">
        <v>63</v>
      </c>
      <c r="S55" s="12" t="str">
        <f t="shared" si="3"/>
        <v>ПС 110 кВ Игольская</v>
      </c>
    </row>
    <row r="56" spans="1:19" s="12" customFormat="1" ht="20.25" customHeight="1" x14ac:dyDescent="0.25">
      <c r="A56" s="67">
        <v>51</v>
      </c>
      <c r="B56" s="17" t="s">
        <v>40</v>
      </c>
      <c r="C56" s="25">
        <v>44207.623611111114</v>
      </c>
      <c r="D56" s="67">
        <v>1</v>
      </c>
      <c r="E56" s="59">
        <v>14.9</v>
      </c>
      <c r="F56" s="56">
        <f t="shared" si="4"/>
        <v>1</v>
      </c>
      <c r="G56" s="69" t="s">
        <v>116</v>
      </c>
      <c r="H56" s="70"/>
      <c r="I56" s="54">
        <f t="shared" si="0"/>
        <v>14.9</v>
      </c>
      <c r="J56" s="22">
        <f t="shared" si="5"/>
        <v>44207.623611111114</v>
      </c>
      <c r="K56" s="54">
        <f t="shared" si="6"/>
        <v>7849.1709999999994</v>
      </c>
      <c r="L56" s="67" t="s">
        <v>16</v>
      </c>
      <c r="M56" s="56">
        <f t="shared" si="1"/>
        <v>1</v>
      </c>
      <c r="N56" s="54">
        <f t="shared" si="2"/>
        <v>14.9</v>
      </c>
      <c r="O56" s="56">
        <v>0</v>
      </c>
      <c r="P56" s="66"/>
      <c r="Q56" s="61" t="s">
        <v>63</v>
      </c>
      <c r="S56" s="12" t="str">
        <f t="shared" si="3"/>
        <v>ПС 110 кВ Игольская</v>
      </c>
    </row>
    <row r="57" spans="1:19" s="12" customFormat="1" ht="20.25" customHeight="1" x14ac:dyDescent="0.25">
      <c r="A57" s="67">
        <v>52</v>
      </c>
      <c r="B57" s="17" t="s">
        <v>40</v>
      </c>
      <c r="C57" s="25">
        <v>44207.916666666664</v>
      </c>
      <c r="D57" s="67">
        <v>1</v>
      </c>
      <c r="E57" s="59">
        <v>14.9</v>
      </c>
      <c r="F57" s="56">
        <f t="shared" si="4"/>
        <v>1</v>
      </c>
      <c r="G57" s="69" t="s">
        <v>116</v>
      </c>
      <c r="H57" s="70"/>
      <c r="I57" s="54">
        <f t="shared" si="0"/>
        <v>14.9</v>
      </c>
      <c r="J57" s="22">
        <f t="shared" si="5"/>
        <v>44207.916666666664</v>
      </c>
      <c r="K57" s="54">
        <f t="shared" si="6"/>
        <v>7849.1709999999994</v>
      </c>
      <c r="L57" s="67" t="s">
        <v>16</v>
      </c>
      <c r="M57" s="56">
        <f t="shared" si="1"/>
        <v>1</v>
      </c>
      <c r="N57" s="54">
        <f t="shared" si="2"/>
        <v>14.9</v>
      </c>
      <c r="O57" s="56">
        <v>0</v>
      </c>
      <c r="P57" s="28"/>
      <c r="Q57" s="61" t="s">
        <v>61</v>
      </c>
      <c r="S57" s="12" t="str">
        <f t="shared" si="3"/>
        <v>ПС 110 кВ Игольская</v>
      </c>
    </row>
    <row r="58" spans="1:19" s="12" customFormat="1" ht="20.25" customHeight="1" x14ac:dyDescent="0.25">
      <c r="A58" s="67">
        <v>53</v>
      </c>
      <c r="B58" s="17" t="s">
        <v>40</v>
      </c>
      <c r="C58" s="25">
        <v>44208.999305555553</v>
      </c>
      <c r="D58" s="67">
        <v>1</v>
      </c>
      <c r="E58" s="59">
        <v>14.9</v>
      </c>
      <c r="F58" s="56">
        <f t="shared" si="4"/>
        <v>1</v>
      </c>
      <c r="G58" s="69" t="s">
        <v>116</v>
      </c>
      <c r="H58" s="70"/>
      <c r="I58" s="54">
        <f t="shared" si="0"/>
        <v>14.9</v>
      </c>
      <c r="J58" s="22">
        <f t="shared" si="5"/>
        <v>44208.999305555553</v>
      </c>
      <c r="K58" s="54">
        <f t="shared" si="6"/>
        <v>7849.1709999999994</v>
      </c>
      <c r="L58" s="67" t="s">
        <v>16</v>
      </c>
      <c r="M58" s="56">
        <f t="shared" si="1"/>
        <v>1</v>
      </c>
      <c r="N58" s="54">
        <f t="shared" si="2"/>
        <v>14.9</v>
      </c>
      <c r="O58" s="56">
        <v>0</v>
      </c>
      <c r="P58" s="28"/>
      <c r="Q58" s="61" t="s">
        <v>61</v>
      </c>
      <c r="S58" s="12" t="str">
        <f t="shared" si="3"/>
        <v>ПС 110 кВ Игольская</v>
      </c>
    </row>
    <row r="59" spans="1:19" s="12" customFormat="1" ht="20.25" customHeight="1" x14ac:dyDescent="0.25">
      <c r="A59" s="67">
        <v>54</v>
      </c>
      <c r="B59" s="17" t="s">
        <v>40</v>
      </c>
      <c r="C59" s="25">
        <v>44209.635416666664</v>
      </c>
      <c r="D59" s="67">
        <v>1</v>
      </c>
      <c r="E59" s="59">
        <v>14.9</v>
      </c>
      <c r="F59" s="56">
        <f t="shared" si="4"/>
        <v>1</v>
      </c>
      <c r="G59" s="69" t="s">
        <v>116</v>
      </c>
      <c r="H59" s="70"/>
      <c r="I59" s="54">
        <f t="shared" si="0"/>
        <v>14.9</v>
      </c>
      <c r="J59" s="22">
        <f t="shared" si="5"/>
        <v>44209.635416666664</v>
      </c>
      <c r="K59" s="54">
        <f t="shared" si="6"/>
        <v>7849.1709999999994</v>
      </c>
      <c r="L59" s="67" t="s">
        <v>16</v>
      </c>
      <c r="M59" s="56">
        <f t="shared" si="1"/>
        <v>1</v>
      </c>
      <c r="N59" s="54">
        <f t="shared" si="2"/>
        <v>14.9</v>
      </c>
      <c r="O59" s="56">
        <v>0</v>
      </c>
      <c r="P59" s="66"/>
      <c r="Q59" s="61" t="s">
        <v>62</v>
      </c>
      <c r="S59" s="12" t="str">
        <f t="shared" si="3"/>
        <v>ПС 110 кВ Игольская</v>
      </c>
    </row>
    <row r="60" spans="1:19" s="12" customFormat="1" ht="20.25" customHeight="1" x14ac:dyDescent="0.25">
      <c r="A60" s="67">
        <v>55</v>
      </c>
      <c r="B60" s="17" t="s">
        <v>40</v>
      </c>
      <c r="C60" s="25">
        <v>44212.145833333336</v>
      </c>
      <c r="D60" s="67">
        <v>1</v>
      </c>
      <c r="E60" s="59">
        <v>14.9</v>
      </c>
      <c r="F60" s="56">
        <f t="shared" si="4"/>
        <v>1</v>
      </c>
      <c r="G60" s="69" t="s">
        <v>116</v>
      </c>
      <c r="H60" s="70"/>
      <c r="I60" s="54">
        <f t="shared" si="0"/>
        <v>14.9</v>
      </c>
      <c r="J60" s="22">
        <f t="shared" si="5"/>
        <v>44212.145833333336</v>
      </c>
      <c r="K60" s="54">
        <f t="shared" si="6"/>
        <v>7849.1709999999994</v>
      </c>
      <c r="L60" s="67" t="s">
        <v>16</v>
      </c>
      <c r="M60" s="56">
        <f t="shared" si="1"/>
        <v>1</v>
      </c>
      <c r="N60" s="54">
        <f t="shared" si="2"/>
        <v>14.9</v>
      </c>
      <c r="O60" s="56">
        <v>0</v>
      </c>
      <c r="P60" s="28"/>
      <c r="Q60" s="61" t="s">
        <v>61</v>
      </c>
      <c r="S60" s="12" t="str">
        <f t="shared" si="3"/>
        <v>ПС 110 кВ Игольская</v>
      </c>
    </row>
    <row r="61" spans="1:19" s="12" customFormat="1" ht="20.25" customHeight="1" x14ac:dyDescent="0.25">
      <c r="A61" s="67">
        <v>56</v>
      </c>
      <c r="B61" s="17" t="s">
        <v>40</v>
      </c>
      <c r="C61" s="25">
        <v>44212.763888888891</v>
      </c>
      <c r="D61" s="67">
        <v>1</v>
      </c>
      <c r="E61" s="59">
        <v>14.9</v>
      </c>
      <c r="F61" s="56">
        <f t="shared" si="4"/>
        <v>1</v>
      </c>
      <c r="G61" s="69" t="s">
        <v>116</v>
      </c>
      <c r="H61" s="70"/>
      <c r="I61" s="54">
        <f t="shared" si="0"/>
        <v>14.9</v>
      </c>
      <c r="J61" s="22">
        <f t="shared" si="5"/>
        <v>44212.763888888891</v>
      </c>
      <c r="K61" s="54">
        <f t="shared" si="6"/>
        <v>7849.1709999999994</v>
      </c>
      <c r="L61" s="67" t="s">
        <v>16</v>
      </c>
      <c r="M61" s="56">
        <f t="shared" si="1"/>
        <v>1</v>
      </c>
      <c r="N61" s="54">
        <f t="shared" si="2"/>
        <v>14.9</v>
      </c>
      <c r="O61" s="56">
        <v>0</v>
      </c>
      <c r="P61" s="28"/>
      <c r="Q61" s="61" t="s">
        <v>62</v>
      </c>
      <c r="S61" s="12" t="str">
        <f t="shared" si="3"/>
        <v>ПС 110 кВ Игольская</v>
      </c>
    </row>
    <row r="62" spans="1:19" s="12" customFormat="1" ht="20.25" customHeight="1" x14ac:dyDescent="0.25">
      <c r="A62" s="67">
        <v>57</v>
      </c>
      <c r="B62" s="17" t="s">
        <v>40</v>
      </c>
      <c r="C62" s="25">
        <v>44212.569444444445</v>
      </c>
      <c r="D62" s="67">
        <v>1</v>
      </c>
      <c r="E62" s="59">
        <v>14.9</v>
      </c>
      <c r="F62" s="56">
        <f t="shared" si="4"/>
        <v>1</v>
      </c>
      <c r="G62" s="69" t="s">
        <v>116</v>
      </c>
      <c r="H62" s="70"/>
      <c r="I62" s="54">
        <f t="shared" si="0"/>
        <v>14.9</v>
      </c>
      <c r="J62" s="23">
        <f t="shared" si="5"/>
        <v>44212.569444444445</v>
      </c>
      <c r="K62" s="54">
        <f t="shared" si="6"/>
        <v>7849.1709999999994</v>
      </c>
      <c r="L62" s="67" t="s">
        <v>16</v>
      </c>
      <c r="M62" s="56">
        <f t="shared" si="1"/>
        <v>1</v>
      </c>
      <c r="N62" s="54">
        <f t="shared" si="2"/>
        <v>14.9</v>
      </c>
      <c r="O62" s="56">
        <v>0</v>
      </c>
      <c r="P62" s="8"/>
      <c r="Q62" s="61" t="s">
        <v>62</v>
      </c>
      <c r="S62" s="12" t="str">
        <f t="shared" si="3"/>
        <v>ПС 110 кВ Игольская</v>
      </c>
    </row>
    <row r="63" spans="1:19" s="12" customFormat="1" ht="20.25" customHeight="1" x14ac:dyDescent="0.25">
      <c r="A63" s="67">
        <v>58</v>
      </c>
      <c r="B63" s="17" t="s">
        <v>40</v>
      </c>
      <c r="C63" s="25">
        <v>44216.604166666664</v>
      </c>
      <c r="D63" s="67">
        <v>1</v>
      </c>
      <c r="E63" s="59">
        <v>14.9</v>
      </c>
      <c r="F63" s="56">
        <f t="shared" si="4"/>
        <v>1</v>
      </c>
      <c r="G63" s="69" t="s">
        <v>116</v>
      </c>
      <c r="H63" s="70"/>
      <c r="I63" s="54">
        <f t="shared" si="0"/>
        <v>14.9</v>
      </c>
      <c r="J63" s="23">
        <f t="shared" si="5"/>
        <v>44216.604166666664</v>
      </c>
      <c r="K63" s="54">
        <f t="shared" si="6"/>
        <v>7849.1709999999994</v>
      </c>
      <c r="L63" s="67" t="s">
        <v>16</v>
      </c>
      <c r="M63" s="56">
        <f t="shared" si="1"/>
        <v>1</v>
      </c>
      <c r="N63" s="54">
        <f t="shared" si="2"/>
        <v>14.9</v>
      </c>
      <c r="O63" s="56">
        <v>0</v>
      </c>
      <c r="P63" s="8"/>
      <c r="Q63" s="61" t="s">
        <v>63</v>
      </c>
      <c r="S63" s="12" t="str">
        <f t="shared" si="3"/>
        <v>ПС 110 кВ Игольская</v>
      </c>
    </row>
    <row r="64" spans="1:19" s="12" customFormat="1" ht="20.25" customHeight="1" x14ac:dyDescent="0.25">
      <c r="A64" s="67">
        <v>59</v>
      </c>
      <c r="B64" s="17" t="s">
        <v>40</v>
      </c>
      <c r="C64" s="25">
        <v>44216.992361111108</v>
      </c>
      <c r="D64" s="67">
        <v>1</v>
      </c>
      <c r="E64" s="59">
        <v>14.9</v>
      </c>
      <c r="F64" s="56">
        <f t="shared" si="4"/>
        <v>1</v>
      </c>
      <c r="G64" s="69" t="s">
        <v>116</v>
      </c>
      <c r="H64" s="70"/>
      <c r="I64" s="54">
        <f t="shared" si="0"/>
        <v>14.9</v>
      </c>
      <c r="J64" s="23">
        <f t="shared" si="5"/>
        <v>44216.992361111108</v>
      </c>
      <c r="K64" s="54">
        <f t="shared" si="6"/>
        <v>7849.1709999999994</v>
      </c>
      <c r="L64" s="67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 t="s">
        <v>63</v>
      </c>
      <c r="S64" s="12" t="str">
        <f t="shared" si="3"/>
        <v>ПС 110 кВ Игольская</v>
      </c>
    </row>
    <row r="65" spans="1:19" s="12" customFormat="1" ht="20.25" customHeight="1" x14ac:dyDescent="0.25">
      <c r="A65" s="67">
        <v>60</v>
      </c>
      <c r="B65" s="17" t="s">
        <v>40</v>
      </c>
      <c r="C65" s="25">
        <v>44217.777777777781</v>
      </c>
      <c r="D65" s="67">
        <v>1</v>
      </c>
      <c r="E65" s="59">
        <v>14.9</v>
      </c>
      <c r="F65" s="56">
        <f t="shared" si="4"/>
        <v>1</v>
      </c>
      <c r="G65" s="69" t="s">
        <v>116</v>
      </c>
      <c r="H65" s="70"/>
      <c r="I65" s="54">
        <f t="shared" si="0"/>
        <v>14.9</v>
      </c>
      <c r="J65" s="23">
        <f t="shared" si="5"/>
        <v>44217.777777777781</v>
      </c>
      <c r="K65" s="54">
        <f t="shared" si="6"/>
        <v>7849.1709999999994</v>
      </c>
      <c r="L65" s="67" t="s">
        <v>16</v>
      </c>
      <c r="M65" s="56">
        <f t="shared" si="1"/>
        <v>1</v>
      </c>
      <c r="N65" s="54">
        <f t="shared" si="2"/>
        <v>14.9</v>
      </c>
      <c r="O65" s="56">
        <v>0</v>
      </c>
      <c r="P65" s="8"/>
      <c r="Q65" s="61" t="s">
        <v>63</v>
      </c>
      <c r="S65" s="12" t="str">
        <f t="shared" si="3"/>
        <v>ПС 110 кВ Игольская</v>
      </c>
    </row>
    <row r="66" spans="1:19" s="12" customFormat="1" ht="20.25" customHeight="1" x14ac:dyDescent="0.25">
      <c r="A66" s="67">
        <v>61</v>
      </c>
      <c r="B66" s="17" t="s">
        <v>40</v>
      </c>
      <c r="C66" s="25">
        <v>44217.984722222223</v>
      </c>
      <c r="D66" s="67">
        <v>1</v>
      </c>
      <c r="E66" s="59">
        <v>14.9</v>
      </c>
      <c r="F66" s="56">
        <f t="shared" si="4"/>
        <v>1</v>
      </c>
      <c r="G66" s="69" t="s">
        <v>116</v>
      </c>
      <c r="H66" s="70"/>
      <c r="I66" s="54">
        <f t="shared" si="0"/>
        <v>14.9</v>
      </c>
      <c r="J66" s="23">
        <f t="shared" si="5"/>
        <v>44217.984722222223</v>
      </c>
      <c r="K66" s="54">
        <f t="shared" si="6"/>
        <v>7849.1709999999994</v>
      </c>
      <c r="L66" s="67" t="s">
        <v>16</v>
      </c>
      <c r="M66" s="56">
        <f t="shared" si="1"/>
        <v>1</v>
      </c>
      <c r="N66" s="54">
        <f t="shared" si="2"/>
        <v>14.9</v>
      </c>
      <c r="O66" s="56">
        <v>0</v>
      </c>
      <c r="P66" s="8"/>
      <c r="Q66" s="61" t="s">
        <v>63</v>
      </c>
      <c r="S66" s="12" t="str">
        <f t="shared" si="3"/>
        <v>ПС 110 кВ Игольская</v>
      </c>
    </row>
    <row r="67" spans="1:19" s="12" customFormat="1" ht="20.25" customHeight="1" x14ac:dyDescent="0.25">
      <c r="A67" s="67">
        <v>62</v>
      </c>
      <c r="B67" s="17" t="s">
        <v>40</v>
      </c>
      <c r="C67" s="25">
        <v>44218.520833333336</v>
      </c>
      <c r="D67" s="67">
        <v>1</v>
      </c>
      <c r="E67" s="59">
        <v>14.9</v>
      </c>
      <c r="F67" s="56">
        <f t="shared" si="4"/>
        <v>1</v>
      </c>
      <c r="G67" s="69" t="s">
        <v>116</v>
      </c>
      <c r="H67" s="70"/>
      <c r="I67" s="54">
        <f t="shared" si="0"/>
        <v>14.9</v>
      </c>
      <c r="J67" s="23">
        <f t="shared" si="5"/>
        <v>44218.520833333336</v>
      </c>
      <c r="K67" s="54">
        <f t="shared" si="6"/>
        <v>7849.1709999999994</v>
      </c>
      <c r="L67" s="67" t="s">
        <v>16</v>
      </c>
      <c r="M67" s="56">
        <f t="shared" si="1"/>
        <v>1</v>
      </c>
      <c r="N67" s="54">
        <f t="shared" si="2"/>
        <v>14.9</v>
      </c>
      <c r="O67" s="56">
        <v>0</v>
      </c>
      <c r="P67" s="8"/>
      <c r="Q67" s="61" t="s">
        <v>101</v>
      </c>
      <c r="S67" s="12" t="e">
        <f t="shared" si="3"/>
        <v>#N/A</v>
      </c>
    </row>
    <row r="68" spans="1:19" s="12" customFormat="1" ht="20.25" customHeight="1" x14ac:dyDescent="0.25">
      <c r="A68" s="67">
        <v>63</v>
      </c>
      <c r="B68" s="17" t="s">
        <v>40</v>
      </c>
      <c r="C68" s="25">
        <v>44219.041666666664</v>
      </c>
      <c r="D68" s="67">
        <v>1</v>
      </c>
      <c r="E68" s="59">
        <v>14.9</v>
      </c>
      <c r="F68" s="56">
        <f t="shared" si="4"/>
        <v>1</v>
      </c>
      <c r="G68" s="69" t="s">
        <v>116</v>
      </c>
      <c r="H68" s="70"/>
      <c r="I68" s="54">
        <f t="shared" si="0"/>
        <v>14.9</v>
      </c>
      <c r="J68" s="23">
        <f t="shared" si="5"/>
        <v>44219.041666666664</v>
      </c>
      <c r="K68" s="54">
        <f t="shared" si="6"/>
        <v>7849.1709999999994</v>
      </c>
      <c r="L68" s="67" t="s">
        <v>16</v>
      </c>
      <c r="M68" s="56">
        <f t="shared" si="1"/>
        <v>1</v>
      </c>
      <c r="N68" s="54">
        <f t="shared" si="2"/>
        <v>14.9</v>
      </c>
      <c r="O68" s="56">
        <v>0</v>
      </c>
      <c r="P68" s="8"/>
      <c r="Q68" s="61" t="s">
        <v>101</v>
      </c>
      <c r="S68" s="12" t="e">
        <f t="shared" si="3"/>
        <v>#N/A</v>
      </c>
    </row>
    <row r="69" spans="1:19" s="12" customFormat="1" ht="20.25" customHeight="1" x14ac:dyDescent="0.25">
      <c r="A69" s="67">
        <v>64</v>
      </c>
      <c r="B69" s="17" t="s">
        <v>40</v>
      </c>
      <c r="C69" s="25">
        <v>44197.027777777781</v>
      </c>
      <c r="D69" s="67">
        <v>1</v>
      </c>
      <c r="E69" s="59">
        <v>14.9</v>
      </c>
      <c r="F69" s="56">
        <f t="shared" si="4"/>
        <v>1</v>
      </c>
      <c r="G69" s="69" t="s">
        <v>116</v>
      </c>
      <c r="H69" s="70"/>
      <c r="I69" s="54">
        <f t="shared" si="0"/>
        <v>14.9</v>
      </c>
      <c r="J69" s="23">
        <f t="shared" si="5"/>
        <v>44197.027777777781</v>
      </c>
      <c r="K69" s="54">
        <f t="shared" si="6"/>
        <v>7849.1709999999994</v>
      </c>
      <c r="L69" s="67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 t="s">
        <v>101</v>
      </c>
      <c r="S69" s="12" t="e">
        <f t="shared" si="3"/>
        <v>#N/A</v>
      </c>
    </row>
    <row r="70" spans="1:19" s="12" customFormat="1" ht="20.25" customHeight="1" x14ac:dyDescent="0.25">
      <c r="A70" s="67">
        <v>65</v>
      </c>
      <c r="B70" s="17" t="s">
        <v>40</v>
      </c>
      <c r="C70" s="25">
        <v>44200.204861111109</v>
      </c>
      <c r="D70" s="67">
        <v>1</v>
      </c>
      <c r="E70" s="59">
        <v>14.9</v>
      </c>
      <c r="F70" s="56">
        <f t="shared" si="4"/>
        <v>1</v>
      </c>
      <c r="G70" s="69" t="s">
        <v>116</v>
      </c>
      <c r="H70" s="70"/>
      <c r="I70" s="54">
        <f t="shared" ref="I70:I77" si="7">E70</f>
        <v>14.9</v>
      </c>
      <c r="J70" s="23">
        <f t="shared" ref="J70:J77" si="8">C70</f>
        <v>44200.204861111109</v>
      </c>
      <c r="K70" s="54">
        <f t="shared" si="6"/>
        <v>7849.1709999999994</v>
      </c>
      <c r="L70" s="67" t="s">
        <v>16</v>
      </c>
      <c r="M70" s="56">
        <f t="shared" ref="M70:M77" si="9">F70</f>
        <v>1</v>
      </c>
      <c r="N70" s="54">
        <f t="shared" ref="N70:N77" si="10">E70</f>
        <v>14.9</v>
      </c>
      <c r="O70" s="56">
        <v>0</v>
      </c>
      <c r="P70" s="8"/>
      <c r="Q70" s="61" t="s">
        <v>59</v>
      </c>
      <c r="S70" s="12" t="str">
        <f t="shared" ref="S70:S133" si="11">INDEX($X$274:$X$326,MATCH(Q70,$Y$274:$Y$326,0))</f>
        <v>ПС 110 кВ Малореченская</v>
      </c>
    </row>
    <row r="71" spans="1:19" s="12" customFormat="1" ht="20.25" customHeight="1" x14ac:dyDescent="0.25">
      <c r="A71" s="67">
        <v>66</v>
      </c>
      <c r="B71" s="17" t="s">
        <v>40</v>
      </c>
      <c r="C71" s="25">
        <v>44202.583333333336</v>
      </c>
      <c r="D71" s="67">
        <v>1</v>
      </c>
      <c r="E71" s="59">
        <v>14.9</v>
      </c>
      <c r="F71" s="56">
        <f t="shared" ref="F71:F77" si="12">D71</f>
        <v>1</v>
      </c>
      <c r="G71" s="69" t="s">
        <v>116</v>
      </c>
      <c r="H71" s="70"/>
      <c r="I71" s="54">
        <f t="shared" si="7"/>
        <v>14.9</v>
      </c>
      <c r="J71" s="23">
        <f t="shared" si="8"/>
        <v>44202.583333333336</v>
      </c>
      <c r="K71" s="54">
        <f t="shared" ref="K71:K104" si="13">E71*526.79</f>
        <v>7849.1709999999994</v>
      </c>
      <c r="L71" s="67" t="s">
        <v>16</v>
      </c>
      <c r="M71" s="56">
        <f t="shared" si="9"/>
        <v>1</v>
      </c>
      <c r="N71" s="54">
        <f t="shared" si="10"/>
        <v>14.9</v>
      </c>
      <c r="O71" s="56">
        <v>0</v>
      </c>
      <c r="P71" s="8"/>
      <c r="Q71" s="61" t="s">
        <v>101</v>
      </c>
      <c r="S71" s="12" t="e">
        <f t="shared" si="11"/>
        <v>#N/A</v>
      </c>
    </row>
    <row r="72" spans="1:19" s="12" customFormat="1" ht="20.25" customHeight="1" x14ac:dyDescent="0.25">
      <c r="A72" s="67">
        <v>67</v>
      </c>
      <c r="B72" s="17" t="s">
        <v>40</v>
      </c>
      <c r="C72" s="25">
        <v>44203.224305555559</v>
      </c>
      <c r="D72" s="67">
        <v>1</v>
      </c>
      <c r="E72" s="59">
        <v>14.9</v>
      </c>
      <c r="F72" s="56">
        <f t="shared" si="12"/>
        <v>1</v>
      </c>
      <c r="G72" s="69" t="s">
        <v>116</v>
      </c>
      <c r="H72" s="70"/>
      <c r="I72" s="54">
        <f t="shared" si="7"/>
        <v>14.9</v>
      </c>
      <c r="J72" s="23">
        <f t="shared" si="8"/>
        <v>44203.224305555559</v>
      </c>
      <c r="K72" s="54">
        <f t="shared" si="13"/>
        <v>7849.1709999999994</v>
      </c>
      <c r="L72" s="67" t="s">
        <v>16</v>
      </c>
      <c r="M72" s="56">
        <f t="shared" si="9"/>
        <v>1</v>
      </c>
      <c r="N72" s="54">
        <f t="shared" si="10"/>
        <v>14.9</v>
      </c>
      <c r="O72" s="56">
        <v>0</v>
      </c>
      <c r="P72" s="8"/>
      <c r="Q72" s="61" t="s">
        <v>101</v>
      </c>
      <c r="S72" s="12" t="e">
        <f t="shared" si="11"/>
        <v>#N/A</v>
      </c>
    </row>
    <row r="73" spans="1:19" s="12" customFormat="1" ht="20.25" customHeight="1" x14ac:dyDescent="0.25">
      <c r="A73" s="67">
        <v>68</v>
      </c>
      <c r="B73" s="17" t="s">
        <v>40</v>
      </c>
      <c r="C73" s="25">
        <v>44207.170138888891</v>
      </c>
      <c r="D73" s="67">
        <v>1</v>
      </c>
      <c r="E73" s="59">
        <v>14.9</v>
      </c>
      <c r="F73" s="56">
        <f t="shared" si="12"/>
        <v>1</v>
      </c>
      <c r="G73" s="69" t="s">
        <v>116</v>
      </c>
      <c r="H73" s="70"/>
      <c r="I73" s="54">
        <f t="shared" si="7"/>
        <v>14.9</v>
      </c>
      <c r="J73" s="23">
        <f t="shared" si="8"/>
        <v>44207.170138888891</v>
      </c>
      <c r="K73" s="54">
        <f t="shared" si="13"/>
        <v>7849.1709999999994</v>
      </c>
      <c r="L73" s="67" t="s">
        <v>16</v>
      </c>
      <c r="M73" s="56">
        <f t="shared" si="9"/>
        <v>1</v>
      </c>
      <c r="N73" s="54">
        <f t="shared" si="10"/>
        <v>14.9</v>
      </c>
      <c r="O73" s="56">
        <v>0</v>
      </c>
      <c r="P73" s="8"/>
      <c r="Q73" s="61" t="s">
        <v>101</v>
      </c>
      <c r="S73" s="12" t="e">
        <f t="shared" si="11"/>
        <v>#N/A</v>
      </c>
    </row>
    <row r="74" spans="1:19" s="12" customFormat="1" ht="20.25" customHeight="1" x14ac:dyDescent="0.25">
      <c r="A74" s="67">
        <v>69</v>
      </c>
      <c r="B74" s="17" t="s">
        <v>40</v>
      </c>
      <c r="C74" s="25">
        <v>44208.763888888891</v>
      </c>
      <c r="D74" s="67">
        <v>1</v>
      </c>
      <c r="E74" s="59">
        <v>14.9</v>
      </c>
      <c r="F74" s="56">
        <f t="shared" si="12"/>
        <v>1</v>
      </c>
      <c r="G74" s="69" t="s">
        <v>116</v>
      </c>
      <c r="H74" s="70"/>
      <c r="I74" s="54">
        <f t="shared" si="7"/>
        <v>14.9</v>
      </c>
      <c r="J74" s="23">
        <f t="shared" si="8"/>
        <v>44208.763888888891</v>
      </c>
      <c r="K74" s="54">
        <f t="shared" si="13"/>
        <v>7849.1709999999994</v>
      </c>
      <c r="L74" s="67" t="s">
        <v>16</v>
      </c>
      <c r="M74" s="56">
        <f t="shared" si="9"/>
        <v>1</v>
      </c>
      <c r="N74" s="54">
        <f t="shared" si="10"/>
        <v>14.9</v>
      </c>
      <c r="O74" s="56">
        <v>0</v>
      </c>
      <c r="P74" s="8"/>
      <c r="Q74" s="61" t="s">
        <v>101</v>
      </c>
      <c r="S74" s="12" t="e">
        <f t="shared" si="11"/>
        <v>#N/A</v>
      </c>
    </row>
    <row r="75" spans="1:19" s="12" customFormat="1" ht="20.25" customHeight="1" x14ac:dyDescent="0.25">
      <c r="A75" s="67">
        <v>70</v>
      </c>
      <c r="B75" s="17" t="s">
        <v>40</v>
      </c>
      <c r="C75" s="25">
        <v>44211.583333333336</v>
      </c>
      <c r="D75" s="67">
        <v>1</v>
      </c>
      <c r="E75" s="59">
        <v>14.9</v>
      </c>
      <c r="F75" s="56">
        <f t="shared" si="12"/>
        <v>1</v>
      </c>
      <c r="G75" s="69" t="s">
        <v>116</v>
      </c>
      <c r="H75" s="70"/>
      <c r="I75" s="54">
        <f t="shared" si="7"/>
        <v>14.9</v>
      </c>
      <c r="J75" s="23">
        <f t="shared" si="8"/>
        <v>44211.583333333336</v>
      </c>
      <c r="K75" s="54">
        <f t="shared" si="13"/>
        <v>7849.1709999999994</v>
      </c>
      <c r="L75" s="67" t="s">
        <v>16</v>
      </c>
      <c r="M75" s="56">
        <f t="shared" si="9"/>
        <v>1</v>
      </c>
      <c r="N75" s="54">
        <f t="shared" si="10"/>
        <v>14.9</v>
      </c>
      <c r="O75" s="56">
        <v>0</v>
      </c>
      <c r="P75" s="8"/>
      <c r="Q75" s="61" t="s">
        <v>58</v>
      </c>
      <c r="S75" s="12" t="str">
        <f t="shared" si="11"/>
        <v>ПС 220 кВ Советко-Соснинская</v>
      </c>
    </row>
    <row r="76" spans="1:19" s="12" customFormat="1" ht="20.25" customHeight="1" x14ac:dyDescent="0.25">
      <c r="A76" s="67">
        <v>71</v>
      </c>
      <c r="B76" s="17" t="s">
        <v>40</v>
      </c>
      <c r="C76" s="25">
        <v>44214.724305555559</v>
      </c>
      <c r="D76" s="67">
        <v>1</v>
      </c>
      <c r="E76" s="59">
        <v>14.9</v>
      </c>
      <c r="F76" s="56">
        <f t="shared" si="12"/>
        <v>1</v>
      </c>
      <c r="G76" s="69" t="s">
        <v>116</v>
      </c>
      <c r="H76" s="70"/>
      <c r="I76" s="54">
        <f t="shared" si="7"/>
        <v>14.9</v>
      </c>
      <c r="J76" s="23">
        <f t="shared" si="8"/>
        <v>44214.724305555559</v>
      </c>
      <c r="K76" s="54">
        <f t="shared" si="13"/>
        <v>7849.1709999999994</v>
      </c>
      <c r="L76" s="67" t="s">
        <v>16</v>
      </c>
      <c r="M76" s="56">
        <f t="shared" si="9"/>
        <v>1</v>
      </c>
      <c r="N76" s="54">
        <f t="shared" si="10"/>
        <v>14.9</v>
      </c>
      <c r="O76" s="56">
        <v>0</v>
      </c>
      <c r="P76" s="8"/>
      <c r="Q76" s="61" t="s">
        <v>58</v>
      </c>
      <c r="S76" s="12" t="str">
        <f t="shared" si="11"/>
        <v>ПС 220 кВ Советко-Соснинская</v>
      </c>
    </row>
    <row r="77" spans="1:19" s="12" customFormat="1" ht="20.25" customHeight="1" x14ac:dyDescent="0.25">
      <c r="A77" s="67">
        <v>72</v>
      </c>
      <c r="B77" s="17" t="s">
        <v>40</v>
      </c>
      <c r="C77" s="25">
        <v>44215.666666666664</v>
      </c>
      <c r="D77" s="67">
        <v>1</v>
      </c>
      <c r="E77" s="59">
        <v>14.9</v>
      </c>
      <c r="F77" s="56">
        <f t="shared" si="12"/>
        <v>1</v>
      </c>
      <c r="G77" s="69" t="s">
        <v>117</v>
      </c>
      <c r="H77" s="70"/>
      <c r="I77" s="54">
        <f t="shared" si="7"/>
        <v>14.9</v>
      </c>
      <c r="J77" s="23">
        <f t="shared" si="8"/>
        <v>44215.666666666664</v>
      </c>
      <c r="K77" s="54">
        <f t="shared" si="13"/>
        <v>7849.1709999999994</v>
      </c>
      <c r="L77" s="67" t="s">
        <v>16</v>
      </c>
      <c r="M77" s="56">
        <f t="shared" si="9"/>
        <v>1</v>
      </c>
      <c r="N77" s="54">
        <f t="shared" si="10"/>
        <v>14.9</v>
      </c>
      <c r="O77" s="56">
        <v>0</v>
      </c>
      <c r="P77" s="8"/>
      <c r="Q77" s="61" t="s">
        <v>58</v>
      </c>
      <c r="S77" s="12" t="str">
        <f t="shared" si="11"/>
        <v>ПС 220 кВ Советко-Соснинская</v>
      </c>
    </row>
    <row r="78" spans="1:19" s="12" customFormat="1" ht="20.25" customHeight="1" x14ac:dyDescent="0.25">
      <c r="A78" s="67">
        <v>73</v>
      </c>
      <c r="B78" s="17" t="s">
        <v>82</v>
      </c>
      <c r="C78" s="25">
        <v>44206</v>
      </c>
      <c r="D78" s="74">
        <v>1</v>
      </c>
      <c r="E78" s="59">
        <v>12</v>
      </c>
      <c r="F78" s="56">
        <f t="shared" ref="F78:F104" si="14">D78</f>
        <v>1</v>
      </c>
      <c r="G78" s="75" t="s">
        <v>117</v>
      </c>
      <c r="H78" s="76"/>
      <c r="I78" s="54">
        <f t="shared" ref="I78:I104" si="15">E78</f>
        <v>12</v>
      </c>
      <c r="J78" s="23">
        <f t="shared" ref="J78:J96" si="16">C78</f>
        <v>44206</v>
      </c>
      <c r="K78" s="54">
        <f t="shared" si="13"/>
        <v>6321.48</v>
      </c>
      <c r="L78" s="74" t="s">
        <v>16</v>
      </c>
      <c r="M78" s="56">
        <f t="shared" ref="M78:M104" si="17">F78</f>
        <v>1</v>
      </c>
      <c r="N78" s="54">
        <f t="shared" ref="N78:N104" si="18">E78</f>
        <v>12</v>
      </c>
      <c r="O78" s="56">
        <v>0</v>
      </c>
      <c r="P78" s="8"/>
      <c r="Q78" s="61" t="s">
        <v>58</v>
      </c>
      <c r="S78" s="12" t="str">
        <f t="shared" si="11"/>
        <v>ПС 220 кВ Советко-Соснинская</v>
      </c>
    </row>
    <row r="79" spans="1:19" s="12" customFormat="1" ht="20.25" customHeight="1" x14ac:dyDescent="0.25">
      <c r="A79" s="67">
        <v>74</v>
      </c>
      <c r="B79" s="17" t="s">
        <v>82</v>
      </c>
      <c r="C79" s="25">
        <v>44208</v>
      </c>
      <c r="D79" s="74">
        <v>1</v>
      </c>
      <c r="E79" s="59">
        <v>12</v>
      </c>
      <c r="F79" s="56">
        <f t="shared" si="14"/>
        <v>1</v>
      </c>
      <c r="G79" s="75" t="s">
        <v>117</v>
      </c>
      <c r="H79" s="76"/>
      <c r="I79" s="54">
        <f t="shared" si="15"/>
        <v>12</v>
      </c>
      <c r="J79" s="23">
        <f t="shared" si="16"/>
        <v>44208</v>
      </c>
      <c r="K79" s="54">
        <f t="shared" si="13"/>
        <v>6321.48</v>
      </c>
      <c r="L79" s="74" t="s">
        <v>16</v>
      </c>
      <c r="M79" s="56">
        <f t="shared" si="17"/>
        <v>1</v>
      </c>
      <c r="N79" s="54">
        <f t="shared" si="18"/>
        <v>12</v>
      </c>
      <c r="O79" s="56">
        <v>0</v>
      </c>
      <c r="P79" s="8"/>
      <c r="Q79" s="61" t="s">
        <v>58</v>
      </c>
      <c r="S79" s="12" t="str">
        <f t="shared" si="11"/>
        <v>ПС 220 кВ Советко-Соснинская</v>
      </c>
    </row>
    <row r="80" spans="1:19" s="12" customFormat="1" ht="20.25" customHeight="1" x14ac:dyDescent="0.25">
      <c r="A80" s="67">
        <v>75</v>
      </c>
      <c r="B80" s="17" t="s">
        <v>82</v>
      </c>
      <c r="C80" s="25">
        <v>44209</v>
      </c>
      <c r="D80" s="74">
        <v>1</v>
      </c>
      <c r="E80" s="59">
        <v>12</v>
      </c>
      <c r="F80" s="56">
        <f t="shared" si="14"/>
        <v>1</v>
      </c>
      <c r="G80" s="75" t="s">
        <v>117</v>
      </c>
      <c r="H80" s="76"/>
      <c r="I80" s="54">
        <f t="shared" si="15"/>
        <v>12</v>
      </c>
      <c r="J80" s="23">
        <f t="shared" si="16"/>
        <v>44209</v>
      </c>
      <c r="K80" s="54">
        <f t="shared" si="13"/>
        <v>6321.48</v>
      </c>
      <c r="L80" s="74" t="s">
        <v>16</v>
      </c>
      <c r="M80" s="56">
        <f t="shared" si="17"/>
        <v>1</v>
      </c>
      <c r="N80" s="54">
        <f t="shared" si="18"/>
        <v>12</v>
      </c>
      <c r="O80" s="56">
        <v>0</v>
      </c>
      <c r="P80" s="8"/>
      <c r="Q80" s="61" t="s">
        <v>58</v>
      </c>
      <c r="S80" s="12" t="str">
        <f t="shared" si="11"/>
        <v>ПС 220 кВ Советко-Соснинская</v>
      </c>
    </row>
    <row r="81" spans="1:19" s="12" customFormat="1" ht="20.25" customHeight="1" x14ac:dyDescent="0.25">
      <c r="A81" s="67">
        <v>76</v>
      </c>
      <c r="B81" s="17" t="s">
        <v>82</v>
      </c>
      <c r="C81" s="25">
        <v>44210</v>
      </c>
      <c r="D81" s="74">
        <v>1</v>
      </c>
      <c r="E81" s="59">
        <v>12</v>
      </c>
      <c r="F81" s="56">
        <f t="shared" si="14"/>
        <v>1</v>
      </c>
      <c r="G81" s="75" t="s">
        <v>117</v>
      </c>
      <c r="H81" s="76"/>
      <c r="I81" s="54">
        <f t="shared" si="15"/>
        <v>12</v>
      </c>
      <c r="J81" s="23">
        <f t="shared" si="16"/>
        <v>44210</v>
      </c>
      <c r="K81" s="54">
        <f t="shared" si="13"/>
        <v>6321.48</v>
      </c>
      <c r="L81" s="74" t="s">
        <v>16</v>
      </c>
      <c r="M81" s="56">
        <f t="shared" si="17"/>
        <v>1</v>
      </c>
      <c r="N81" s="54">
        <f t="shared" si="18"/>
        <v>12</v>
      </c>
      <c r="O81" s="56">
        <v>0</v>
      </c>
      <c r="P81" s="8"/>
      <c r="Q81" s="61" t="s">
        <v>58</v>
      </c>
      <c r="S81" s="12" t="str">
        <f t="shared" si="11"/>
        <v>ПС 220 кВ Советко-Соснинская</v>
      </c>
    </row>
    <row r="82" spans="1:19" s="12" customFormat="1" ht="20.25" customHeight="1" x14ac:dyDescent="0.25">
      <c r="A82" s="67">
        <v>77</v>
      </c>
      <c r="B82" s="17" t="s">
        <v>82</v>
      </c>
      <c r="C82" s="25">
        <v>44215</v>
      </c>
      <c r="D82" s="74">
        <v>1</v>
      </c>
      <c r="E82" s="59">
        <v>12</v>
      </c>
      <c r="F82" s="56">
        <f t="shared" si="14"/>
        <v>1</v>
      </c>
      <c r="G82" s="75" t="s">
        <v>117</v>
      </c>
      <c r="H82" s="76"/>
      <c r="I82" s="54">
        <f t="shared" si="15"/>
        <v>12</v>
      </c>
      <c r="J82" s="23">
        <f t="shared" si="16"/>
        <v>44215</v>
      </c>
      <c r="K82" s="54">
        <f t="shared" si="13"/>
        <v>6321.48</v>
      </c>
      <c r="L82" s="74" t="s">
        <v>16</v>
      </c>
      <c r="M82" s="56">
        <f t="shared" si="17"/>
        <v>1</v>
      </c>
      <c r="N82" s="54">
        <f t="shared" si="18"/>
        <v>12</v>
      </c>
      <c r="O82" s="56">
        <v>0</v>
      </c>
      <c r="P82" s="8"/>
      <c r="Q82" s="61" t="s">
        <v>58</v>
      </c>
      <c r="S82" s="12" t="str">
        <f t="shared" si="11"/>
        <v>ПС 220 кВ Советко-Соснинская</v>
      </c>
    </row>
    <row r="83" spans="1:19" s="12" customFormat="1" ht="20.25" customHeight="1" x14ac:dyDescent="0.25">
      <c r="A83" s="67">
        <v>78</v>
      </c>
      <c r="B83" s="17" t="s">
        <v>82</v>
      </c>
      <c r="C83" s="25">
        <v>44216</v>
      </c>
      <c r="D83" s="74">
        <v>1</v>
      </c>
      <c r="E83" s="59">
        <v>12</v>
      </c>
      <c r="F83" s="56">
        <f t="shared" si="14"/>
        <v>1</v>
      </c>
      <c r="G83" s="75" t="s">
        <v>117</v>
      </c>
      <c r="H83" s="76"/>
      <c r="I83" s="54">
        <f t="shared" si="15"/>
        <v>12</v>
      </c>
      <c r="J83" s="23">
        <f t="shared" si="16"/>
        <v>44216</v>
      </c>
      <c r="K83" s="54">
        <f t="shared" si="13"/>
        <v>6321.48</v>
      </c>
      <c r="L83" s="74" t="s">
        <v>16</v>
      </c>
      <c r="M83" s="56">
        <f t="shared" si="17"/>
        <v>1</v>
      </c>
      <c r="N83" s="54">
        <f t="shared" si="18"/>
        <v>12</v>
      </c>
      <c r="O83" s="56">
        <v>0</v>
      </c>
      <c r="P83" s="8"/>
      <c r="Q83" s="61" t="s">
        <v>58</v>
      </c>
      <c r="S83" s="12" t="str">
        <f t="shared" si="11"/>
        <v>ПС 220 кВ Советко-Соснинская</v>
      </c>
    </row>
    <row r="84" spans="1:19" s="12" customFormat="1" ht="20.25" customHeight="1" x14ac:dyDescent="0.25">
      <c r="A84" s="67">
        <v>79</v>
      </c>
      <c r="B84" s="17" t="s">
        <v>82</v>
      </c>
      <c r="C84" s="25">
        <v>44216</v>
      </c>
      <c r="D84" s="74">
        <v>1</v>
      </c>
      <c r="E84" s="59">
        <v>12</v>
      </c>
      <c r="F84" s="56">
        <f t="shared" si="14"/>
        <v>1</v>
      </c>
      <c r="G84" s="75" t="s">
        <v>117</v>
      </c>
      <c r="H84" s="76"/>
      <c r="I84" s="54">
        <f t="shared" si="15"/>
        <v>12</v>
      </c>
      <c r="J84" s="23">
        <f t="shared" si="16"/>
        <v>44216</v>
      </c>
      <c r="K84" s="54">
        <f t="shared" si="13"/>
        <v>6321.48</v>
      </c>
      <c r="L84" s="74" t="s">
        <v>16</v>
      </c>
      <c r="M84" s="56">
        <f t="shared" si="17"/>
        <v>1</v>
      </c>
      <c r="N84" s="54">
        <f t="shared" si="18"/>
        <v>12</v>
      </c>
      <c r="O84" s="56">
        <v>0</v>
      </c>
      <c r="P84" s="8"/>
      <c r="Q84" s="61" t="s">
        <v>58</v>
      </c>
      <c r="S84" s="12" t="str">
        <f t="shared" si="11"/>
        <v>ПС 220 кВ Советко-Соснинская</v>
      </c>
    </row>
    <row r="85" spans="1:19" s="12" customFormat="1" ht="20.25" customHeight="1" x14ac:dyDescent="0.25">
      <c r="A85" s="67">
        <v>80</v>
      </c>
      <c r="B85" s="17" t="s">
        <v>82</v>
      </c>
      <c r="C85" s="25">
        <v>44216</v>
      </c>
      <c r="D85" s="74">
        <v>1</v>
      </c>
      <c r="E85" s="59">
        <v>12</v>
      </c>
      <c r="F85" s="56">
        <f t="shared" si="14"/>
        <v>1</v>
      </c>
      <c r="G85" s="75" t="s">
        <v>117</v>
      </c>
      <c r="H85" s="76"/>
      <c r="I85" s="54">
        <f t="shared" si="15"/>
        <v>12</v>
      </c>
      <c r="J85" s="23">
        <f t="shared" si="16"/>
        <v>44216</v>
      </c>
      <c r="K85" s="54">
        <f t="shared" si="13"/>
        <v>6321.48</v>
      </c>
      <c r="L85" s="74" t="s">
        <v>16</v>
      </c>
      <c r="M85" s="56">
        <f t="shared" si="17"/>
        <v>1</v>
      </c>
      <c r="N85" s="54">
        <f t="shared" si="18"/>
        <v>12</v>
      </c>
      <c r="O85" s="56">
        <v>0</v>
      </c>
      <c r="P85" s="8"/>
      <c r="Q85" s="61" t="s">
        <v>58</v>
      </c>
      <c r="S85" s="12" t="str">
        <f t="shared" si="11"/>
        <v>ПС 220 кВ Советко-Соснинская</v>
      </c>
    </row>
    <row r="86" spans="1:19" s="12" customFormat="1" ht="20.25" customHeight="1" x14ac:dyDescent="0.25">
      <c r="A86" s="67">
        <v>81</v>
      </c>
      <c r="B86" s="17" t="s">
        <v>82</v>
      </c>
      <c r="C86" s="25">
        <v>44218</v>
      </c>
      <c r="D86" s="74">
        <v>1</v>
      </c>
      <c r="E86" s="59">
        <v>12</v>
      </c>
      <c r="F86" s="56">
        <f t="shared" si="14"/>
        <v>1</v>
      </c>
      <c r="G86" s="75" t="s">
        <v>117</v>
      </c>
      <c r="H86" s="76"/>
      <c r="I86" s="54">
        <f t="shared" si="15"/>
        <v>12</v>
      </c>
      <c r="J86" s="23">
        <f t="shared" si="16"/>
        <v>44218</v>
      </c>
      <c r="K86" s="54">
        <f t="shared" si="13"/>
        <v>6321.48</v>
      </c>
      <c r="L86" s="74" t="s">
        <v>16</v>
      </c>
      <c r="M86" s="56">
        <f t="shared" si="17"/>
        <v>1</v>
      </c>
      <c r="N86" s="54">
        <f t="shared" si="18"/>
        <v>12</v>
      </c>
      <c r="O86" s="56">
        <v>0</v>
      </c>
      <c r="P86" s="8"/>
      <c r="Q86" s="61" t="s">
        <v>58</v>
      </c>
      <c r="S86" s="12" t="str">
        <f t="shared" si="11"/>
        <v>ПС 220 кВ Советко-Соснинская</v>
      </c>
    </row>
    <row r="87" spans="1:19" s="12" customFormat="1" ht="20.25" customHeight="1" x14ac:dyDescent="0.25">
      <c r="A87" s="67">
        <v>82</v>
      </c>
      <c r="B87" s="17" t="s">
        <v>82</v>
      </c>
      <c r="C87" s="25">
        <v>44219</v>
      </c>
      <c r="D87" s="74">
        <v>1</v>
      </c>
      <c r="E87" s="59">
        <v>12</v>
      </c>
      <c r="F87" s="56">
        <f t="shared" si="14"/>
        <v>1</v>
      </c>
      <c r="G87" s="75" t="s">
        <v>117</v>
      </c>
      <c r="H87" s="76"/>
      <c r="I87" s="54">
        <f t="shared" si="15"/>
        <v>12</v>
      </c>
      <c r="J87" s="23">
        <f t="shared" si="16"/>
        <v>44219</v>
      </c>
      <c r="K87" s="54">
        <f t="shared" si="13"/>
        <v>6321.48</v>
      </c>
      <c r="L87" s="74" t="s">
        <v>16</v>
      </c>
      <c r="M87" s="56">
        <f t="shared" si="17"/>
        <v>1</v>
      </c>
      <c r="N87" s="54">
        <f t="shared" si="18"/>
        <v>12</v>
      </c>
      <c r="O87" s="56">
        <v>0</v>
      </c>
      <c r="P87" s="8"/>
      <c r="Q87" s="61" t="s">
        <v>58</v>
      </c>
      <c r="S87" s="12" t="str">
        <f t="shared" si="11"/>
        <v>ПС 220 кВ Советко-Соснинская</v>
      </c>
    </row>
    <row r="88" spans="1:19" s="12" customFormat="1" ht="20.25" customHeight="1" x14ac:dyDescent="0.25">
      <c r="A88" s="67">
        <v>83</v>
      </c>
      <c r="B88" s="17" t="s">
        <v>82</v>
      </c>
      <c r="C88" s="25">
        <v>44197</v>
      </c>
      <c r="D88" s="74">
        <v>1</v>
      </c>
      <c r="E88" s="59">
        <v>12</v>
      </c>
      <c r="F88" s="56">
        <f t="shared" si="14"/>
        <v>1</v>
      </c>
      <c r="G88" s="75" t="s">
        <v>117</v>
      </c>
      <c r="H88" s="76"/>
      <c r="I88" s="54">
        <f t="shared" si="15"/>
        <v>12</v>
      </c>
      <c r="J88" s="23">
        <f t="shared" si="16"/>
        <v>44197</v>
      </c>
      <c r="K88" s="54">
        <f t="shared" si="13"/>
        <v>6321.48</v>
      </c>
      <c r="L88" s="74" t="s">
        <v>16</v>
      </c>
      <c r="M88" s="56">
        <f t="shared" si="17"/>
        <v>1</v>
      </c>
      <c r="N88" s="54">
        <f t="shared" si="18"/>
        <v>12</v>
      </c>
      <c r="O88" s="56">
        <v>0</v>
      </c>
      <c r="P88" s="8"/>
      <c r="Q88" s="61" t="s">
        <v>58</v>
      </c>
      <c r="S88" s="12" t="str">
        <f t="shared" si="11"/>
        <v>ПС 220 кВ Советко-Соснинская</v>
      </c>
    </row>
    <row r="89" spans="1:19" s="12" customFormat="1" ht="20.25" customHeight="1" x14ac:dyDescent="0.25">
      <c r="A89" s="67">
        <v>84</v>
      </c>
      <c r="B89" s="17" t="s">
        <v>82</v>
      </c>
      <c r="C89" s="25">
        <v>44201</v>
      </c>
      <c r="D89" s="74">
        <v>1</v>
      </c>
      <c r="E89" s="59">
        <v>12</v>
      </c>
      <c r="F89" s="56">
        <f t="shared" si="14"/>
        <v>1</v>
      </c>
      <c r="G89" s="75" t="s">
        <v>117</v>
      </c>
      <c r="H89" s="76"/>
      <c r="I89" s="54">
        <f t="shared" si="15"/>
        <v>12</v>
      </c>
      <c r="J89" s="23">
        <f t="shared" si="16"/>
        <v>44201</v>
      </c>
      <c r="K89" s="54">
        <f t="shared" si="13"/>
        <v>6321.48</v>
      </c>
      <c r="L89" s="74" t="s">
        <v>16</v>
      </c>
      <c r="M89" s="56">
        <f t="shared" si="17"/>
        <v>1</v>
      </c>
      <c r="N89" s="54">
        <f t="shared" si="18"/>
        <v>12</v>
      </c>
      <c r="O89" s="56">
        <v>0</v>
      </c>
      <c r="P89" s="8"/>
      <c r="Q89" s="61" t="s">
        <v>58</v>
      </c>
      <c r="S89" s="12" t="str">
        <f t="shared" si="11"/>
        <v>ПС 220 кВ Советко-Соснинская</v>
      </c>
    </row>
    <row r="90" spans="1:19" ht="20.25" customHeight="1" x14ac:dyDescent="0.25">
      <c r="A90" s="67">
        <v>85</v>
      </c>
      <c r="B90" s="17" t="s">
        <v>82</v>
      </c>
      <c r="C90" s="25">
        <v>44206</v>
      </c>
      <c r="D90" s="74">
        <v>1</v>
      </c>
      <c r="E90" s="59">
        <v>12</v>
      </c>
      <c r="F90" s="56">
        <f t="shared" si="14"/>
        <v>1</v>
      </c>
      <c r="G90" s="75" t="s">
        <v>117</v>
      </c>
      <c r="H90" s="76"/>
      <c r="I90" s="54">
        <f t="shared" si="15"/>
        <v>12</v>
      </c>
      <c r="J90" s="23">
        <f t="shared" si="16"/>
        <v>44206</v>
      </c>
      <c r="K90" s="54">
        <f t="shared" si="13"/>
        <v>6321.48</v>
      </c>
      <c r="L90" s="74" t="s">
        <v>16</v>
      </c>
      <c r="M90" s="56">
        <f t="shared" si="17"/>
        <v>1</v>
      </c>
      <c r="N90" s="54">
        <f t="shared" si="18"/>
        <v>12</v>
      </c>
      <c r="O90" s="56">
        <v>0</v>
      </c>
      <c r="P90" s="29"/>
      <c r="Q90" s="61" t="s">
        <v>58</v>
      </c>
      <c r="S90" t="str">
        <f t="shared" si="11"/>
        <v>ПС 220 кВ Советко-Соснинская</v>
      </c>
    </row>
    <row r="91" spans="1:19" ht="20.25" customHeight="1" x14ac:dyDescent="0.25">
      <c r="A91" s="67">
        <v>86</v>
      </c>
      <c r="B91" s="17" t="s">
        <v>82</v>
      </c>
      <c r="C91" s="25">
        <v>44207</v>
      </c>
      <c r="D91" s="74">
        <v>1</v>
      </c>
      <c r="E91" s="59">
        <v>12</v>
      </c>
      <c r="F91" s="56">
        <f t="shared" si="14"/>
        <v>1</v>
      </c>
      <c r="G91" s="75" t="s">
        <v>117</v>
      </c>
      <c r="H91" s="76"/>
      <c r="I91" s="54">
        <f t="shared" si="15"/>
        <v>12</v>
      </c>
      <c r="J91" s="23">
        <f t="shared" si="16"/>
        <v>44207</v>
      </c>
      <c r="K91" s="54">
        <f t="shared" si="13"/>
        <v>6321.48</v>
      </c>
      <c r="L91" s="74" t="s">
        <v>16</v>
      </c>
      <c r="M91" s="56">
        <f t="shared" si="17"/>
        <v>1</v>
      </c>
      <c r="N91" s="54">
        <f t="shared" si="18"/>
        <v>12</v>
      </c>
      <c r="O91" s="56">
        <v>0</v>
      </c>
      <c r="P91" s="29"/>
      <c r="Q91" s="61" t="s">
        <v>58</v>
      </c>
      <c r="S91" t="str">
        <f t="shared" si="11"/>
        <v>ПС 220 кВ Советко-Соснинская</v>
      </c>
    </row>
    <row r="92" spans="1:19" ht="20.25" customHeight="1" x14ac:dyDescent="0.25">
      <c r="A92" s="67">
        <v>87</v>
      </c>
      <c r="B92" s="17" t="s">
        <v>82</v>
      </c>
      <c r="C92" s="25">
        <v>44209</v>
      </c>
      <c r="D92" s="74">
        <v>1</v>
      </c>
      <c r="E92" s="59">
        <v>12</v>
      </c>
      <c r="F92" s="56">
        <f t="shared" si="14"/>
        <v>1</v>
      </c>
      <c r="G92" s="75" t="s">
        <v>117</v>
      </c>
      <c r="H92" s="76"/>
      <c r="I92" s="54">
        <f t="shared" si="15"/>
        <v>12</v>
      </c>
      <c r="J92" s="23">
        <f t="shared" si="16"/>
        <v>44209</v>
      </c>
      <c r="K92" s="54">
        <f t="shared" si="13"/>
        <v>6321.48</v>
      </c>
      <c r="L92" s="74" t="s">
        <v>16</v>
      </c>
      <c r="M92" s="56">
        <f t="shared" si="17"/>
        <v>1</v>
      </c>
      <c r="N92" s="54">
        <f t="shared" si="18"/>
        <v>12</v>
      </c>
      <c r="O92" s="56">
        <v>0</v>
      </c>
      <c r="P92" s="29"/>
      <c r="Q92" s="61" t="s">
        <v>58</v>
      </c>
      <c r="S92" t="str">
        <f t="shared" si="11"/>
        <v>ПС 220 кВ Советко-Соснинская</v>
      </c>
    </row>
    <row r="93" spans="1:19" ht="20.25" customHeight="1" x14ac:dyDescent="0.25">
      <c r="A93" s="67">
        <v>88</v>
      </c>
      <c r="B93" s="17" t="s">
        <v>82</v>
      </c>
      <c r="C93" s="25">
        <v>44210</v>
      </c>
      <c r="D93" s="74">
        <v>1</v>
      </c>
      <c r="E93" s="59">
        <v>12</v>
      </c>
      <c r="F93" s="56">
        <f t="shared" si="14"/>
        <v>1</v>
      </c>
      <c r="G93" s="75" t="s">
        <v>117</v>
      </c>
      <c r="H93" s="76"/>
      <c r="I93" s="54">
        <f t="shared" si="15"/>
        <v>12</v>
      </c>
      <c r="J93" s="23">
        <f t="shared" si="16"/>
        <v>44210</v>
      </c>
      <c r="K93" s="54">
        <f t="shared" si="13"/>
        <v>6321.48</v>
      </c>
      <c r="L93" s="74" t="s">
        <v>16</v>
      </c>
      <c r="M93" s="56">
        <f t="shared" si="17"/>
        <v>1</v>
      </c>
      <c r="N93" s="54">
        <f t="shared" si="18"/>
        <v>12</v>
      </c>
      <c r="O93" s="56">
        <v>0</v>
      </c>
      <c r="P93" s="29"/>
      <c r="Q93" s="61" t="s">
        <v>58</v>
      </c>
      <c r="S93" t="str">
        <f t="shared" si="11"/>
        <v>ПС 220 кВ Советко-Соснинская</v>
      </c>
    </row>
    <row r="94" spans="1:19" ht="20.25" customHeight="1" x14ac:dyDescent="0.25">
      <c r="A94" s="67">
        <v>89</v>
      </c>
      <c r="B94" s="17" t="s">
        <v>82</v>
      </c>
      <c r="C94" s="25">
        <v>44211</v>
      </c>
      <c r="D94" s="74">
        <v>1</v>
      </c>
      <c r="E94" s="59">
        <v>12</v>
      </c>
      <c r="F94" s="56">
        <f t="shared" si="14"/>
        <v>1</v>
      </c>
      <c r="G94" s="75" t="s">
        <v>117</v>
      </c>
      <c r="H94" s="76"/>
      <c r="I94" s="54">
        <f t="shared" si="15"/>
        <v>12</v>
      </c>
      <c r="J94" s="23">
        <f t="shared" si="16"/>
        <v>44211</v>
      </c>
      <c r="K94" s="54">
        <f t="shared" si="13"/>
        <v>6321.48</v>
      </c>
      <c r="L94" s="74" t="s">
        <v>16</v>
      </c>
      <c r="M94" s="56">
        <f t="shared" si="17"/>
        <v>1</v>
      </c>
      <c r="N94" s="54">
        <f t="shared" si="18"/>
        <v>12</v>
      </c>
      <c r="O94" s="56">
        <v>0</v>
      </c>
      <c r="P94" s="29"/>
      <c r="Q94" s="61" t="s">
        <v>58</v>
      </c>
      <c r="S94" t="str">
        <f t="shared" si="11"/>
        <v>ПС 220 кВ Советко-Соснинская</v>
      </c>
    </row>
    <row r="95" spans="1:19" ht="20.25" customHeight="1" x14ac:dyDescent="0.25">
      <c r="A95" s="67">
        <v>90</v>
      </c>
      <c r="B95" s="17" t="s">
        <v>82</v>
      </c>
      <c r="C95" s="25">
        <v>44211</v>
      </c>
      <c r="D95" s="74">
        <v>1</v>
      </c>
      <c r="E95" s="59">
        <v>12</v>
      </c>
      <c r="F95" s="56">
        <f t="shared" si="14"/>
        <v>1</v>
      </c>
      <c r="G95" s="75" t="s">
        <v>117</v>
      </c>
      <c r="H95" s="76"/>
      <c r="I95" s="54">
        <f t="shared" si="15"/>
        <v>12</v>
      </c>
      <c r="J95" s="23">
        <f t="shared" si="16"/>
        <v>44211</v>
      </c>
      <c r="K95" s="54">
        <f t="shared" si="13"/>
        <v>6321.48</v>
      </c>
      <c r="L95" s="74" t="s">
        <v>16</v>
      </c>
      <c r="M95" s="56">
        <f t="shared" si="17"/>
        <v>1</v>
      </c>
      <c r="N95" s="54">
        <f t="shared" si="18"/>
        <v>12</v>
      </c>
      <c r="O95" s="56">
        <v>0</v>
      </c>
      <c r="P95" s="29"/>
      <c r="Q95" s="61" t="s">
        <v>58</v>
      </c>
      <c r="S95" t="str">
        <f t="shared" si="11"/>
        <v>ПС 220 кВ Советко-Соснинская</v>
      </c>
    </row>
    <row r="96" spans="1:19" ht="20.25" customHeight="1" x14ac:dyDescent="0.25">
      <c r="A96" s="67">
        <v>91</v>
      </c>
      <c r="B96" s="17" t="s">
        <v>82</v>
      </c>
      <c r="C96" s="25">
        <v>44214</v>
      </c>
      <c r="D96" s="74">
        <v>1</v>
      </c>
      <c r="E96" s="59">
        <v>12</v>
      </c>
      <c r="F96" s="56">
        <f t="shared" si="14"/>
        <v>1</v>
      </c>
      <c r="G96" s="75" t="s">
        <v>117</v>
      </c>
      <c r="H96" s="76"/>
      <c r="I96" s="54">
        <f t="shared" si="15"/>
        <v>12</v>
      </c>
      <c r="J96" s="23">
        <f t="shared" si="16"/>
        <v>44214</v>
      </c>
      <c r="K96" s="54">
        <f t="shared" si="13"/>
        <v>6321.48</v>
      </c>
      <c r="L96" s="74" t="s">
        <v>16</v>
      </c>
      <c r="M96" s="56">
        <f t="shared" si="17"/>
        <v>1</v>
      </c>
      <c r="N96" s="54">
        <f t="shared" si="18"/>
        <v>12</v>
      </c>
      <c r="O96" s="56">
        <v>0</v>
      </c>
      <c r="P96" s="29"/>
      <c r="Q96" s="61" t="s">
        <v>58</v>
      </c>
      <c r="S96" t="str">
        <f t="shared" si="11"/>
        <v>ПС 220 кВ Советко-Соснинская</v>
      </c>
    </row>
    <row r="97" spans="1:19" ht="20.25" customHeight="1" x14ac:dyDescent="0.25">
      <c r="A97" s="67">
        <v>92</v>
      </c>
      <c r="B97" s="17" t="s">
        <v>23</v>
      </c>
      <c r="C97" s="25">
        <v>44207</v>
      </c>
      <c r="D97" s="67">
        <v>1</v>
      </c>
      <c r="E97" s="59">
        <v>30</v>
      </c>
      <c r="F97" s="56">
        <f t="shared" si="14"/>
        <v>1</v>
      </c>
      <c r="G97" s="69" t="s">
        <v>119</v>
      </c>
      <c r="H97" s="82">
        <v>44210</v>
      </c>
      <c r="I97" s="54">
        <f t="shared" si="15"/>
        <v>30</v>
      </c>
      <c r="J97" s="22" t="s">
        <v>26</v>
      </c>
      <c r="K97" s="54">
        <f t="shared" si="13"/>
        <v>15803.699999999999</v>
      </c>
      <c r="L97" s="67" t="s">
        <v>16</v>
      </c>
      <c r="M97" s="56">
        <f t="shared" si="17"/>
        <v>1</v>
      </c>
      <c r="N97" s="54">
        <f t="shared" si="18"/>
        <v>30</v>
      </c>
      <c r="O97" s="56">
        <v>0</v>
      </c>
      <c r="P97" s="29"/>
      <c r="Q97" s="61" t="s">
        <v>58</v>
      </c>
      <c r="S97" t="str">
        <f t="shared" si="11"/>
        <v>ПС 220 кВ Советко-Соснинская</v>
      </c>
    </row>
    <row r="98" spans="1:19" ht="20.25" customHeight="1" x14ac:dyDescent="0.25">
      <c r="A98" s="67">
        <v>93</v>
      </c>
      <c r="B98" s="17" t="s">
        <v>23</v>
      </c>
      <c r="C98" s="25">
        <v>44207</v>
      </c>
      <c r="D98" s="74">
        <v>1</v>
      </c>
      <c r="E98" s="59">
        <v>30</v>
      </c>
      <c r="F98" s="56">
        <f t="shared" si="14"/>
        <v>1</v>
      </c>
      <c r="G98" s="69" t="s">
        <v>120</v>
      </c>
      <c r="H98" s="82">
        <v>44210</v>
      </c>
      <c r="I98" s="54">
        <f t="shared" si="15"/>
        <v>30</v>
      </c>
      <c r="J98" s="22" t="s">
        <v>26</v>
      </c>
      <c r="K98" s="54">
        <f t="shared" si="13"/>
        <v>15803.699999999999</v>
      </c>
      <c r="L98" s="67" t="s">
        <v>16</v>
      </c>
      <c r="M98" s="56">
        <f t="shared" si="17"/>
        <v>1</v>
      </c>
      <c r="N98" s="54">
        <f t="shared" si="18"/>
        <v>30</v>
      </c>
      <c r="O98" s="56">
        <v>0</v>
      </c>
      <c r="P98" s="29"/>
      <c r="Q98" s="61" t="s">
        <v>58</v>
      </c>
      <c r="S98" t="str">
        <f t="shared" si="11"/>
        <v>ПС 220 кВ Советко-Соснинская</v>
      </c>
    </row>
    <row r="99" spans="1:19" ht="20.25" customHeight="1" x14ac:dyDescent="0.25">
      <c r="A99" s="67">
        <v>94</v>
      </c>
      <c r="B99" s="17" t="s">
        <v>42</v>
      </c>
      <c r="C99" s="25">
        <v>44216</v>
      </c>
      <c r="D99" s="74">
        <v>1</v>
      </c>
      <c r="E99" s="59">
        <v>12</v>
      </c>
      <c r="F99" s="56">
        <f t="shared" si="14"/>
        <v>1</v>
      </c>
      <c r="G99" s="69" t="s">
        <v>121</v>
      </c>
      <c r="H99" s="82">
        <v>44223</v>
      </c>
      <c r="I99" s="54">
        <f t="shared" si="15"/>
        <v>12</v>
      </c>
      <c r="J99" s="22" t="s">
        <v>26</v>
      </c>
      <c r="K99" s="54">
        <f t="shared" si="13"/>
        <v>6321.48</v>
      </c>
      <c r="L99" s="67" t="s">
        <v>16</v>
      </c>
      <c r="M99" s="56">
        <f t="shared" si="17"/>
        <v>1</v>
      </c>
      <c r="N99" s="54">
        <f t="shared" si="18"/>
        <v>12</v>
      </c>
      <c r="O99" s="56">
        <v>0</v>
      </c>
      <c r="P99" s="29"/>
      <c r="Q99" s="61" t="s">
        <v>58</v>
      </c>
      <c r="S99" t="str">
        <f t="shared" si="11"/>
        <v>ПС 220 кВ Советко-Соснинская</v>
      </c>
    </row>
    <row r="100" spans="1:19" ht="20.25" customHeight="1" x14ac:dyDescent="0.25">
      <c r="A100" s="67">
        <v>95</v>
      </c>
      <c r="B100" s="17" t="s">
        <v>38</v>
      </c>
      <c r="C100" s="25">
        <v>44223</v>
      </c>
      <c r="D100" s="74">
        <v>1</v>
      </c>
      <c r="E100" s="59">
        <v>70</v>
      </c>
      <c r="F100" s="56">
        <f t="shared" si="14"/>
        <v>1</v>
      </c>
      <c r="G100" s="69" t="s">
        <v>122</v>
      </c>
      <c r="H100" s="82">
        <v>44225</v>
      </c>
      <c r="I100" s="54">
        <f t="shared" si="15"/>
        <v>70</v>
      </c>
      <c r="J100" s="22" t="s">
        <v>127</v>
      </c>
      <c r="K100" s="54">
        <f t="shared" si="13"/>
        <v>36875.299999999996</v>
      </c>
      <c r="L100" s="67" t="s">
        <v>16</v>
      </c>
      <c r="M100" s="56">
        <v>0</v>
      </c>
      <c r="N100" s="54">
        <v>0</v>
      </c>
      <c r="O100" s="56">
        <v>1</v>
      </c>
      <c r="P100" s="29"/>
      <c r="Q100" s="61" t="s">
        <v>58</v>
      </c>
      <c r="S100" t="str">
        <f t="shared" si="11"/>
        <v>ПС 220 кВ Советко-Соснинская</v>
      </c>
    </row>
    <row r="101" spans="1:19" ht="20.25" customHeight="1" x14ac:dyDescent="0.25">
      <c r="A101" s="67">
        <v>96</v>
      </c>
      <c r="B101" s="17" t="s">
        <v>23</v>
      </c>
      <c r="C101" s="25">
        <v>44225</v>
      </c>
      <c r="D101" s="74">
        <v>1</v>
      </c>
      <c r="E101" s="59">
        <v>150</v>
      </c>
      <c r="F101" s="56">
        <f t="shared" si="14"/>
        <v>1</v>
      </c>
      <c r="G101" s="69" t="s">
        <v>123</v>
      </c>
      <c r="H101" s="82">
        <v>44228</v>
      </c>
      <c r="I101" s="54">
        <f t="shared" si="15"/>
        <v>150</v>
      </c>
      <c r="J101" s="22">
        <v>44233</v>
      </c>
      <c r="K101" s="54">
        <f t="shared" si="13"/>
        <v>79018.5</v>
      </c>
      <c r="L101" s="67" t="s">
        <v>16</v>
      </c>
      <c r="M101" s="56">
        <f t="shared" si="17"/>
        <v>1</v>
      </c>
      <c r="N101" s="54">
        <f t="shared" si="18"/>
        <v>150</v>
      </c>
      <c r="O101" s="56">
        <v>0</v>
      </c>
      <c r="P101" s="29"/>
      <c r="Q101" s="61" t="s">
        <v>58</v>
      </c>
      <c r="S101" t="str">
        <f t="shared" si="11"/>
        <v>ПС 220 кВ Советко-Соснинская</v>
      </c>
    </row>
    <row r="102" spans="1:19" ht="20.25" customHeight="1" x14ac:dyDescent="0.25">
      <c r="A102" s="67">
        <v>97</v>
      </c>
      <c r="B102" s="17" t="s">
        <v>94</v>
      </c>
      <c r="C102" s="25">
        <v>44224</v>
      </c>
      <c r="D102" s="74">
        <v>1</v>
      </c>
      <c r="E102" s="59">
        <v>10</v>
      </c>
      <c r="F102" s="56">
        <f t="shared" si="14"/>
        <v>1</v>
      </c>
      <c r="G102" s="69" t="s">
        <v>124</v>
      </c>
      <c r="H102" s="82">
        <v>44228</v>
      </c>
      <c r="I102" s="54">
        <f t="shared" si="15"/>
        <v>10</v>
      </c>
      <c r="J102" s="22">
        <v>44232</v>
      </c>
      <c r="K102" s="54">
        <f t="shared" si="13"/>
        <v>5267.9</v>
      </c>
      <c r="L102" s="67" t="s">
        <v>16</v>
      </c>
      <c r="M102" s="56">
        <f t="shared" si="17"/>
        <v>1</v>
      </c>
      <c r="N102" s="54">
        <f t="shared" si="18"/>
        <v>10</v>
      </c>
      <c r="O102" s="56">
        <v>0</v>
      </c>
      <c r="P102" s="29"/>
      <c r="Q102" s="61" t="s">
        <v>58</v>
      </c>
      <c r="S102" t="str">
        <f t="shared" si="11"/>
        <v>ПС 220 кВ Советко-Соснинская</v>
      </c>
    </row>
    <row r="103" spans="1:19" ht="20.25" customHeight="1" x14ac:dyDescent="0.25">
      <c r="A103" s="67">
        <v>98</v>
      </c>
      <c r="B103" s="17" t="s">
        <v>38</v>
      </c>
      <c r="C103" s="25">
        <v>44225</v>
      </c>
      <c r="D103" s="74">
        <v>1</v>
      </c>
      <c r="E103" s="59">
        <v>70</v>
      </c>
      <c r="F103" s="56">
        <f t="shared" si="14"/>
        <v>1</v>
      </c>
      <c r="G103" s="69" t="s">
        <v>125</v>
      </c>
      <c r="H103" s="82">
        <v>44229</v>
      </c>
      <c r="I103" s="54">
        <f t="shared" si="15"/>
        <v>70</v>
      </c>
      <c r="J103" s="22">
        <v>44234</v>
      </c>
      <c r="K103" s="54">
        <f t="shared" si="13"/>
        <v>36875.299999999996</v>
      </c>
      <c r="L103" s="67" t="s">
        <v>16</v>
      </c>
      <c r="M103" s="56">
        <f t="shared" si="17"/>
        <v>1</v>
      </c>
      <c r="N103" s="54">
        <f t="shared" si="18"/>
        <v>70</v>
      </c>
      <c r="O103" s="56">
        <v>0</v>
      </c>
      <c r="P103" s="29"/>
      <c r="Q103" s="61" t="s">
        <v>58</v>
      </c>
      <c r="S103" t="str">
        <f t="shared" si="11"/>
        <v>ПС 220 кВ Советко-Соснинская</v>
      </c>
    </row>
    <row r="104" spans="1:19" ht="20.25" customHeight="1" x14ac:dyDescent="0.25">
      <c r="A104" s="67">
        <v>99</v>
      </c>
      <c r="B104" s="17" t="s">
        <v>118</v>
      </c>
      <c r="C104" s="25">
        <v>44221</v>
      </c>
      <c r="D104" s="74">
        <v>1</v>
      </c>
      <c r="E104" s="59">
        <v>80</v>
      </c>
      <c r="F104" s="56">
        <f t="shared" si="14"/>
        <v>1</v>
      </c>
      <c r="G104" s="69" t="s">
        <v>126</v>
      </c>
      <c r="H104" s="82">
        <v>44235</v>
      </c>
      <c r="I104" s="54">
        <f t="shared" si="15"/>
        <v>80</v>
      </c>
      <c r="J104" s="22" t="s">
        <v>26</v>
      </c>
      <c r="K104" s="54">
        <f t="shared" si="13"/>
        <v>42143.199999999997</v>
      </c>
      <c r="L104" s="67" t="s">
        <v>16</v>
      </c>
      <c r="M104" s="56">
        <f t="shared" si="17"/>
        <v>1</v>
      </c>
      <c r="N104" s="54">
        <f t="shared" si="18"/>
        <v>80</v>
      </c>
      <c r="O104" s="56">
        <v>0</v>
      </c>
      <c r="P104" s="29"/>
      <c r="Q104" s="61" t="s">
        <v>58</v>
      </c>
      <c r="S104" t="str">
        <f t="shared" si="11"/>
        <v>ПС 220 кВ Советко-Соснинская</v>
      </c>
    </row>
    <row r="105" spans="1:19" ht="20.25" customHeight="1" x14ac:dyDescent="0.25">
      <c r="A105" s="67">
        <v>100</v>
      </c>
      <c r="B105" s="17"/>
      <c r="C105" s="25"/>
      <c r="D105" s="67"/>
      <c r="E105" s="59"/>
      <c r="F105" s="56"/>
      <c r="G105" s="69"/>
      <c r="H105" s="70"/>
      <c r="I105" s="54"/>
      <c r="J105" s="22"/>
      <c r="K105" s="54"/>
      <c r="L105" s="67"/>
      <c r="M105" s="56"/>
      <c r="N105" s="54"/>
      <c r="O105" s="56"/>
      <c r="P105" s="29"/>
      <c r="Q105" s="31" t="s">
        <v>58</v>
      </c>
      <c r="S105" t="str">
        <f t="shared" si="11"/>
        <v>ПС 220 кВ Советко-Соснинская</v>
      </c>
    </row>
    <row r="106" spans="1:19" ht="20.25" customHeight="1" x14ac:dyDescent="0.25">
      <c r="A106" s="67">
        <v>101</v>
      </c>
      <c r="B106" s="17"/>
      <c r="C106" s="25"/>
      <c r="D106" s="67"/>
      <c r="E106" s="59"/>
      <c r="F106" s="56"/>
      <c r="G106" s="69"/>
      <c r="H106" s="70"/>
      <c r="I106" s="54"/>
      <c r="J106" s="22"/>
      <c r="K106" s="54"/>
      <c r="L106" s="67"/>
      <c r="M106" s="56"/>
      <c r="N106" s="54"/>
      <c r="O106" s="56"/>
      <c r="P106" s="29"/>
      <c r="Q106" s="31" t="s">
        <v>58</v>
      </c>
      <c r="S106" t="str">
        <f t="shared" si="11"/>
        <v>ПС 220 кВ Советко-Соснинская</v>
      </c>
    </row>
    <row r="107" spans="1:19" ht="20.25" customHeight="1" x14ac:dyDescent="0.25">
      <c r="A107" s="67">
        <v>102</v>
      </c>
      <c r="B107" s="17"/>
      <c r="C107" s="25"/>
      <c r="D107" s="67"/>
      <c r="E107" s="59"/>
      <c r="F107" s="56"/>
      <c r="G107" s="69"/>
      <c r="H107" s="70"/>
      <c r="I107" s="54"/>
      <c r="J107" s="22"/>
      <c r="K107" s="54"/>
      <c r="L107" s="67"/>
      <c r="M107" s="56"/>
      <c r="N107" s="54"/>
      <c r="O107" s="56"/>
      <c r="P107" s="29"/>
      <c r="Q107" s="31" t="s">
        <v>58</v>
      </c>
      <c r="S107" t="str">
        <f t="shared" si="11"/>
        <v>ПС 220 кВ Советко-Соснинская</v>
      </c>
    </row>
    <row r="108" spans="1:19" ht="20.25" customHeight="1" x14ac:dyDescent="0.25">
      <c r="A108" s="67">
        <v>103</v>
      </c>
      <c r="B108" s="17"/>
      <c r="C108" s="25"/>
      <c r="D108" s="67"/>
      <c r="E108" s="59"/>
      <c r="F108" s="56"/>
      <c r="G108" s="69"/>
      <c r="H108" s="70"/>
      <c r="I108" s="54"/>
      <c r="J108" s="22"/>
      <c r="K108" s="54"/>
      <c r="L108" s="67"/>
      <c r="M108" s="56"/>
      <c r="N108" s="54"/>
      <c r="O108" s="56"/>
      <c r="P108" s="29"/>
      <c r="Q108" s="31" t="s">
        <v>58</v>
      </c>
      <c r="S108" t="str">
        <f t="shared" si="11"/>
        <v>ПС 220 кВ Советко-Соснинская</v>
      </c>
    </row>
    <row r="109" spans="1:19" ht="20.25" customHeight="1" x14ac:dyDescent="0.25">
      <c r="A109" s="67">
        <v>104</v>
      </c>
      <c r="B109" s="17"/>
      <c r="C109" s="25"/>
      <c r="D109" s="67"/>
      <c r="E109" s="59"/>
      <c r="F109" s="56"/>
      <c r="G109" s="69"/>
      <c r="H109" s="70"/>
      <c r="I109" s="54"/>
      <c r="J109" s="22"/>
      <c r="K109" s="54"/>
      <c r="L109" s="67"/>
      <c r="M109" s="56"/>
      <c r="N109" s="54"/>
      <c r="O109" s="56"/>
      <c r="P109" s="29"/>
      <c r="Q109" s="31" t="s">
        <v>105</v>
      </c>
      <c r="S109" t="e">
        <f t="shared" si="11"/>
        <v>#N/A</v>
      </c>
    </row>
    <row r="110" spans="1:19" ht="20.25" customHeight="1" x14ac:dyDescent="0.25">
      <c r="A110" s="67">
        <v>105</v>
      </c>
      <c r="B110" s="17"/>
      <c r="C110" s="25"/>
      <c r="D110" s="67"/>
      <c r="E110" s="59"/>
      <c r="F110" s="56"/>
      <c r="G110" s="69"/>
      <c r="H110" s="70"/>
      <c r="I110" s="54"/>
      <c r="J110" s="22"/>
      <c r="K110" s="54"/>
      <c r="L110" s="67"/>
      <c r="M110" s="56"/>
      <c r="N110" s="54"/>
      <c r="O110" s="56"/>
      <c r="P110" s="29"/>
      <c r="Q110" s="31" t="s">
        <v>69</v>
      </c>
      <c r="S110" t="str">
        <f t="shared" si="11"/>
        <v>ПС 110 кВ Вахская</v>
      </c>
    </row>
    <row r="111" spans="1:19" ht="20.25" customHeight="1" x14ac:dyDescent="0.25">
      <c r="A111" s="67">
        <v>106</v>
      </c>
      <c r="B111" s="17"/>
      <c r="C111" s="25"/>
      <c r="D111" s="67"/>
      <c r="E111" s="59"/>
      <c r="F111" s="56"/>
      <c r="G111" s="69"/>
      <c r="H111" s="70"/>
      <c r="I111" s="54"/>
      <c r="J111" s="22"/>
      <c r="K111" s="54"/>
      <c r="L111" s="67"/>
      <c r="M111" s="56"/>
      <c r="N111" s="54"/>
      <c r="O111" s="56"/>
      <c r="P111" s="29"/>
      <c r="Q111" s="71" t="s">
        <v>69</v>
      </c>
      <c r="S111" t="str">
        <f t="shared" si="11"/>
        <v>ПС 110 кВ Вахская</v>
      </c>
    </row>
    <row r="112" spans="1:19" ht="20.25" customHeight="1" x14ac:dyDescent="0.25">
      <c r="A112" s="67">
        <v>107</v>
      </c>
      <c r="B112" s="17"/>
      <c r="C112" s="25"/>
      <c r="D112" s="67"/>
      <c r="E112" s="59"/>
      <c r="F112" s="56"/>
      <c r="G112" s="69"/>
      <c r="H112" s="70"/>
      <c r="I112" s="54"/>
      <c r="J112" s="22"/>
      <c r="K112" s="54"/>
      <c r="L112" s="67"/>
      <c r="M112" s="56"/>
      <c r="N112" s="54"/>
      <c r="O112" s="56"/>
      <c r="P112" s="29"/>
      <c r="Q112" s="71" t="s">
        <v>69</v>
      </c>
      <c r="S112" t="str">
        <f t="shared" si="11"/>
        <v>ПС 110 кВ Вахская</v>
      </c>
    </row>
    <row r="113" spans="1:19" ht="20.25" customHeight="1" x14ac:dyDescent="0.25">
      <c r="A113" s="67">
        <v>108</v>
      </c>
      <c r="B113" s="17"/>
      <c r="C113" s="25"/>
      <c r="D113" s="67"/>
      <c r="E113" s="59"/>
      <c r="F113" s="56"/>
      <c r="G113" s="69"/>
      <c r="H113" s="70"/>
      <c r="I113" s="54"/>
      <c r="J113" s="22"/>
      <c r="K113" s="54"/>
      <c r="L113" s="67"/>
      <c r="M113" s="56"/>
      <c r="N113" s="54"/>
      <c r="O113" s="56"/>
      <c r="P113" s="29"/>
      <c r="Q113" s="71" t="s">
        <v>69</v>
      </c>
      <c r="S113" t="str">
        <f t="shared" si="11"/>
        <v>ПС 110 кВ Вахская</v>
      </c>
    </row>
    <row r="114" spans="1:19" ht="20.25" customHeight="1" x14ac:dyDescent="0.25">
      <c r="A114" s="67">
        <v>109</v>
      </c>
      <c r="B114" s="17"/>
      <c r="C114" s="25"/>
      <c r="D114" s="67"/>
      <c r="E114" s="59"/>
      <c r="F114" s="56"/>
      <c r="G114" s="69"/>
      <c r="H114" s="70"/>
      <c r="I114" s="54"/>
      <c r="J114" s="22"/>
      <c r="K114" s="54"/>
      <c r="L114" s="67"/>
      <c r="M114" s="56"/>
      <c r="N114" s="54"/>
      <c r="O114" s="56"/>
      <c r="P114" s="29"/>
      <c r="Q114" s="71" t="s">
        <v>69</v>
      </c>
      <c r="S114" t="str">
        <f t="shared" si="11"/>
        <v>ПС 110 кВ Вахская</v>
      </c>
    </row>
    <row r="115" spans="1:19" ht="20.25" customHeight="1" x14ac:dyDescent="0.25">
      <c r="A115" s="67">
        <v>110</v>
      </c>
      <c r="B115" s="17"/>
      <c r="C115" s="25"/>
      <c r="D115" s="67"/>
      <c r="E115" s="59"/>
      <c r="F115" s="56"/>
      <c r="G115" s="69"/>
      <c r="H115" s="70"/>
      <c r="I115" s="54"/>
      <c r="J115" s="22"/>
      <c r="K115" s="54"/>
      <c r="L115" s="67"/>
      <c r="M115" s="56"/>
      <c r="N115" s="54"/>
      <c r="O115" s="56"/>
      <c r="P115" s="29"/>
      <c r="Q115" s="71" t="s">
        <v>69</v>
      </c>
      <c r="S115" t="str">
        <f t="shared" si="11"/>
        <v>ПС 110 кВ Вахская</v>
      </c>
    </row>
    <row r="116" spans="1:19" ht="20.25" customHeight="1" x14ac:dyDescent="0.25">
      <c r="A116" s="67">
        <v>111</v>
      </c>
      <c r="B116" s="17"/>
      <c r="C116" s="25"/>
      <c r="D116" s="67"/>
      <c r="E116" s="59"/>
      <c r="F116" s="56"/>
      <c r="G116" s="69"/>
      <c r="H116" s="70"/>
      <c r="I116" s="54"/>
      <c r="J116" s="22"/>
      <c r="K116" s="54"/>
      <c r="L116" s="67"/>
      <c r="M116" s="56"/>
      <c r="N116" s="54"/>
      <c r="O116" s="56"/>
      <c r="P116" s="29"/>
      <c r="Q116" s="71" t="s">
        <v>69</v>
      </c>
      <c r="S116" t="str">
        <f t="shared" si="11"/>
        <v>ПС 110 кВ Вахская</v>
      </c>
    </row>
    <row r="117" spans="1:19" ht="20.25" customHeight="1" x14ac:dyDescent="0.25">
      <c r="A117" s="67">
        <v>112</v>
      </c>
      <c r="B117" s="17"/>
      <c r="C117" s="25"/>
      <c r="D117" s="67"/>
      <c r="E117" s="59"/>
      <c r="F117" s="56"/>
      <c r="G117" s="69"/>
      <c r="H117" s="70"/>
      <c r="I117" s="54"/>
      <c r="J117" s="22"/>
      <c r="K117" s="54"/>
      <c r="L117" s="67"/>
      <c r="M117" s="56"/>
      <c r="N117" s="54"/>
      <c r="O117" s="56"/>
      <c r="P117" s="29"/>
      <c r="Q117" s="71" t="s">
        <v>69</v>
      </c>
      <c r="S117" t="str">
        <f t="shared" si="11"/>
        <v>ПС 110 кВ Вахская</v>
      </c>
    </row>
    <row r="118" spans="1:19" ht="20.25" customHeight="1" x14ac:dyDescent="0.25">
      <c r="A118" s="67">
        <v>113</v>
      </c>
      <c r="B118" s="17"/>
      <c r="C118" s="25"/>
      <c r="D118" s="67"/>
      <c r="E118" s="59"/>
      <c r="F118" s="56"/>
      <c r="G118" s="69"/>
      <c r="H118" s="70"/>
      <c r="I118" s="54"/>
      <c r="J118" s="22"/>
      <c r="K118" s="54"/>
      <c r="L118" s="67"/>
      <c r="M118" s="56"/>
      <c r="N118" s="54"/>
      <c r="O118" s="56"/>
      <c r="P118" s="29"/>
      <c r="Q118" s="71" t="s">
        <v>69</v>
      </c>
      <c r="S118" t="str">
        <f t="shared" si="11"/>
        <v>ПС 110 кВ Вахская</v>
      </c>
    </row>
    <row r="119" spans="1:19" ht="20.25" customHeight="1" x14ac:dyDescent="0.25">
      <c r="A119" s="67">
        <v>114</v>
      </c>
      <c r="B119" s="17"/>
      <c r="C119" s="25"/>
      <c r="D119" s="67"/>
      <c r="E119" s="59"/>
      <c r="F119" s="56"/>
      <c r="G119" s="69"/>
      <c r="H119" s="69"/>
      <c r="I119" s="54"/>
      <c r="J119" s="22"/>
      <c r="K119" s="54"/>
      <c r="L119" s="67"/>
      <c r="M119" s="56"/>
      <c r="N119" s="54"/>
      <c r="O119" s="56"/>
      <c r="P119" s="29"/>
      <c r="Q119" s="71" t="s">
        <v>69</v>
      </c>
      <c r="S119" t="str">
        <f t="shared" si="11"/>
        <v>ПС 110 кВ Вахская</v>
      </c>
    </row>
    <row r="120" spans="1:19" ht="20.25" customHeight="1" x14ac:dyDescent="0.25">
      <c r="A120" s="67">
        <v>115</v>
      </c>
      <c r="B120" s="17"/>
      <c r="C120" s="25"/>
      <c r="D120" s="67"/>
      <c r="E120" s="59"/>
      <c r="F120" s="56"/>
      <c r="G120" s="69"/>
      <c r="H120" s="69"/>
      <c r="I120" s="54"/>
      <c r="J120" s="22"/>
      <c r="K120" s="54"/>
      <c r="L120" s="67"/>
      <c r="M120" s="56"/>
      <c r="N120" s="54"/>
      <c r="O120" s="56"/>
      <c r="P120" s="29"/>
      <c r="Q120" s="71" t="s">
        <v>69</v>
      </c>
      <c r="S120" t="str">
        <f t="shared" si="11"/>
        <v>ПС 110 кВ Вахская</v>
      </c>
    </row>
    <row r="121" spans="1:19" ht="20.25" customHeight="1" x14ac:dyDescent="0.25">
      <c r="A121" s="67">
        <v>116</v>
      </c>
      <c r="B121" s="17"/>
      <c r="C121" s="25"/>
      <c r="D121" s="67"/>
      <c r="E121" s="59"/>
      <c r="F121" s="56"/>
      <c r="G121" s="69"/>
      <c r="H121" s="69"/>
      <c r="I121" s="54"/>
      <c r="J121" s="22"/>
      <c r="K121" s="54"/>
      <c r="L121" s="67"/>
      <c r="M121" s="56"/>
      <c r="N121" s="54"/>
      <c r="O121" s="56"/>
      <c r="P121" s="29"/>
      <c r="Q121" s="71" t="s">
        <v>69</v>
      </c>
      <c r="S121" t="str">
        <f t="shared" si="11"/>
        <v>ПС 110 кВ Вахская</v>
      </c>
    </row>
    <row r="122" spans="1:19" ht="20.25" customHeight="1" x14ac:dyDescent="0.25">
      <c r="A122" s="67">
        <v>117</v>
      </c>
      <c r="B122" s="17"/>
      <c r="C122" s="25"/>
      <c r="D122" s="67"/>
      <c r="E122" s="59"/>
      <c r="F122" s="56"/>
      <c r="G122" s="69"/>
      <c r="H122" s="69"/>
      <c r="I122" s="54"/>
      <c r="J122" s="22"/>
      <c r="K122" s="54"/>
      <c r="L122" s="67"/>
      <c r="M122" s="56"/>
      <c r="N122" s="54"/>
      <c r="O122" s="56"/>
      <c r="P122" s="29"/>
      <c r="Q122" s="71" t="s">
        <v>69</v>
      </c>
      <c r="S122" t="str">
        <f t="shared" si="11"/>
        <v>ПС 110 кВ Вахская</v>
      </c>
    </row>
    <row r="123" spans="1:19" ht="20.25" customHeight="1" x14ac:dyDescent="0.25">
      <c r="A123" s="67">
        <v>118</v>
      </c>
      <c r="B123" s="17"/>
      <c r="C123" s="25"/>
      <c r="D123" s="67"/>
      <c r="E123" s="59"/>
      <c r="F123" s="56"/>
      <c r="G123" s="69"/>
      <c r="H123" s="69"/>
      <c r="I123" s="54"/>
      <c r="J123" s="22"/>
      <c r="K123" s="54"/>
      <c r="L123" s="67"/>
      <c r="M123" s="56"/>
      <c r="N123" s="54"/>
      <c r="O123" s="56"/>
      <c r="P123" s="29"/>
      <c r="Q123" s="71" t="s">
        <v>69</v>
      </c>
      <c r="S123" t="str">
        <f t="shared" si="11"/>
        <v>ПС 110 кВ Вахская</v>
      </c>
    </row>
    <row r="124" spans="1:19" ht="20.25" customHeight="1" x14ac:dyDescent="0.25">
      <c r="A124" s="67">
        <v>119</v>
      </c>
      <c r="B124" s="17"/>
      <c r="C124" s="25"/>
      <c r="D124" s="67"/>
      <c r="E124" s="59"/>
      <c r="F124" s="56"/>
      <c r="G124" s="69"/>
      <c r="H124" s="69"/>
      <c r="I124" s="54"/>
      <c r="J124" s="22"/>
      <c r="K124" s="54"/>
      <c r="L124" s="67"/>
      <c r="M124" s="56"/>
      <c r="N124" s="54"/>
      <c r="O124" s="56"/>
      <c r="P124" s="29"/>
      <c r="Q124" s="71" t="s">
        <v>69</v>
      </c>
      <c r="S124" t="str">
        <f t="shared" si="11"/>
        <v>ПС 110 кВ Вахская</v>
      </c>
    </row>
    <row r="125" spans="1:19" ht="20.25" customHeight="1" x14ac:dyDescent="0.25">
      <c r="A125" s="67">
        <v>120</v>
      </c>
      <c r="B125" s="17"/>
      <c r="C125" s="25"/>
      <c r="D125" s="67"/>
      <c r="E125" s="59"/>
      <c r="F125" s="56"/>
      <c r="G125" s="69"/>
      <c r="H125" s="69"/>
      <c r="I125" s="54"/>
      <c r="J125" s="22"/>
      <c r="K125" s="54"/>
      <c r="L125" s="67"/>
      <c r="M125" s="56"/>
      <c r="N125" s="54"/>
      <c r="O125" s="56"/>
      <c r="P125" s="29"/>
      <c r="Q125" s="71" t="s">
        <v>69</v>
      </c>
      <c r="S125" t="str">
        <f t="shared" si="11"/>
        <v>ПС 110 кВ Вахская</v>
      </c>
    </row>
    <row r="126" spans="1:19" ht="20.25" customHeight="1" x14ac:dyDescent="0.25">
      <c r="A126" s="67">
        <v>121</v>
      </c>
      <c r="B126" s="17"/>
      <c r="C126" s="25"/>
      <c r="D126" s="67"/>
      <c r="E126" s="59"/>
      <c r="F126" s="56"/>
      <c r="G126" s="69"/>
      <c r="H126" s="69"/>
      <c r="I126" s="54"/>
      <c r="J126" s="22"/>
      <c r="K126" s="54"/>
      <c r="L126" s="67"/>
      <c r="M126" s="56"/>
      <c r="N126" s="54"/>
      <c r="O126" s="56"/>
      <c r="P126" s="29"/>
      <c r="Q126" s="71" t="s">
        <v>69</v>
      </c>
      <c r="S126" t="str">
        <f t="shared" si="11"/>
        <v>ПС 110 кВ Вахская</v>
      </c>
    </row>
    <row r="127" spans="1:19" ht="20.25" customHeight="1" x14ac:dyDescent="0.25">
      <c r="A127" s="67">
        <v>122</v>
      </c>
      <c r="B127" s="17"/>
      <c r="C127" s="25"/>
      <c r="D127" s="67"/>
      <c r="E127" s="59"/>
      <c r="F127" s="56"/>
      <c r="G127" s="69"/>
      <c r="H127" s="69"/>
      <c r="I127" s="54"/>
      <c r="J127" s="22"/>
      <c r="K127" s="54"/>
      <c r="L127" s="67"/>
      <c r="M127" s="56"/>
      <c r="N127" s="54"/>
      <c r="O127" s="56"/>
      <c r="P127" s="29"/>
      <c r="Q127" s="71" t="s">
        <v>69</v>
      </c>
      <c r="S127" t="str">
        <f t="shared" si="11"/>
        <v>ПС 110 кВ Вахская</v>
      </c>
    </row>
    <row r="128" spans="1:19" ht="20.25" customHeight="1" x14ac:dyDescent="0.25">
      <c r="A128" s="67">
        <v>123</v>
      </c>
      <c r="B128" s="17"/>
      <c r="C128" s="25"/>
      <c r="D128" s="67"/>
      <c r="E128" s="59"/>
      <c r="F128" s="56"/>
      <c r="G128" s="69"/>
      <c r="H128" s="69"/>
      <c r="I128" s="54"/>
      <c r="J128" s="22"/>
      <c r="K128" s="54"/>
      <c r="L128" s="67"/>
      <c r="M128" s="56"/>
      <c r="N128" s="54"/>
      <c r="O128" s="56"/>
      <c r="P128" s="29"/>
      <c r="Q128" s="71" t="s">
        <v>69</v>
      </c>
      <c r="S128" t="str">
        <f t="shared" si="11"/>
        <v>ПС 110 кВ Вахская</v>
      </c>
    </row>
    <row r="129" spans="1:19" ht="20.25" customHeight="1" x14ac:dyDescent="0.25">
      <c r="A129" s="67">
        <v>124</v>
      </c>
      <c r="B129" s="17"/>
      <c r="C129" s="25"/>
      <c r="D129" s="67"/>
      <c r="E129" s="59"/>
      <c r="F129" s="56"/>
      <c r="G129" s="69"/>
      <c r="H129" s="69"/>
      <c r="I129" s="54"/>
      <c r="J129" s="22"/>
      <c r="K129" s="54"/>
      <c r="L129" s="67"/>
      <c r="M129" s="56"/>
      <c r="N129" s="54"/>
      <c r="O129" s="56"/>
      <c r="P129" s="29"/>
      <c r="Q129" s="71" t="s">
        <v>69</v>
      </c>
      <c r="S129" t="str">
        <f t="shared" si="11"/>
        <v>ПС 110 кВ Вахская</v>
      </c>
    </row>
    <row r="130" spans="1:19" ht="20.25" customHeight="1" x14ac:dyDescent="0.25">
      <c r="A130" s="67">
        <v>125</v>
      </c>
      <c r="B130" s="17"/>
      <c r="C130" s="25"/>
      <c r="D130" s="67"/>
      <c r="E130" s="59"/>
      <c r="F130" s="56"/>
      <c r="G130" s="69"/>
      <c r="H130" s="69"/>
      <c r="I130" s="54"/>
      <c r="J130" s="22"/>
      <c r="K130" s="54"/>
      <c r="L130" s="67"/>
      <c r="M130" s="56"/>
      <c r="N130" s="54"/>
      <c r="O130" s="56"/>
      <c r="P130" s="29"/>
      <c r="Q130" s="71" t="s">
        <v>69</v>
      </c>
      <c r="S130" t="str">
        <f t="shared" si="11"/>
        <v>ПС 110 кВ Вахская</v>
      </c>
    </row>
    <row r="131" spans="1:19" ht="20.25" customHeight="1" x14ac:dyDescent="0.25">
      <c r="A131" s="67">
        <v>126</v>
      </c>
      <c r="B131" s="17"/>
      <c r="C131" s="25"/>
      <c r="D131" s="67"/>
      <c r="E131" s="59"/>
      <c r="F131" s="56"/>
      <c r="G131" s="69"/>
      <c r="H131" s="69"/>
      <c r="I131" s="54"/>
      <c r="J131" s="22"/>
      <c r="K131" s="54"/>
      <c r="L131" s="67"/>
      <c r="M131" s="56"/>
      <c r="N131" s="54"/>
      <c r="O131" s="56"/>
      <c r="P131" s="29"/>
      <c r="Q131" s="71" t="s">
        <v>69</v>
      </c>
      <c r="S131" t="str">
        <f t="shared" si="11"/>
        <v>ПС 110 кВ Вахская</v>
      </c>
    </row>
    <row r="132" spans="1:19" ht="20.25" customHeight="1" x14ac:dyDescent="0.25">
      <c r="A132" s="67">
        <v>127</v>
      </c>
      <c r="B132" s="17"/>
      <c r="C132" s="25"/>
      <c r="D132" s="67"/>
      <c r="E132" s="59"/>
      <c r="F132" s="56"/>
      <c r="G132" s="69"/>
      <c r="H132" s="69"/>
      <c r="I132" s="54"/>
      <c r="J132" s="22"/>
      <c r="K132" s="54"/>
      <c r="L132" s="67"/>
      <c r="M132" s="56"/>
      <c r="N132" s="54"/>
      <c r="O132" s="56"/>
      <c r="P132" s="29"/>
      <c r="Q132" s="71" t="s">
        <v>69</v>
      </c>
      <c r="S132" t="str">
        <f t="shared" si="11"/>
        <v>ПС 110 кВ Вахская</v>
      </c>
    </row>
    <row r="133" spans="1:19" ht="20.25" customHeight="1" x14ac:dyDescent="0.25">
      <c r="A133" s="67">
        <v>128</v>
      </c>
      <c r="B133" s="17"/>
      <c r="C133" s="25"/>
      <c r="D133" s="67"/>
      <c r="E133" s="59"/>
      <c r="F133" s="56"/>
      <c r="G133" s="69"/>
      <c r="H133" s="69"/>
      <c r="I133" s="54"/>
      <c r="J133" s="22"/>
      <c r="K133" s="54"/>
      <c r="L133" s="67"/>
      <c r="M133" s="56"/>
      <c r="N133" s="54"/>
      <c r="O133" s="56"/>
      <c r="P133" s="29"/>
      <c r="Q133" s="71" t="s">
        <v>69</v>
      </c>
      <c r="S133" t="str">
        <f t="shared" si="11"/>
        <v>ПС 110 кВ Вахская</v>
      </c>
    </row>
    <row r="134" spans="1:19" ht="20.25" customHeight="1" x14ac:dyDescent="0.25">
      <c r="A134" s="67">
        <v>129</v>
      </c>
      <c r="B134" s="17"/>
      <c r="C134" s="25"/>
      <c r="D134" s="67"/>
      <c r="E134" s="59"/>
      <c r="F134" s="56"/>
      <c r="G134" s="69"/>
      <c r="H134" s="69"/>
      <c r="I134" s="54"/>
      <c r="J134" s="22"/>
      <c r="K134" s="54"/>
      <c r="L134" s="67"/>
      <c r="M134" s="56"/>
      <c r="N134" s="54"/>
      <c r="O134" s="56"/>
      <c r="P134" s="29"/>
      <c r="Q134" s="71" t="s">
        <v>70</v>
      </c>
      <c r="S134" t="str">
        <f t="shared" ref="S134:S197" si="19">INDEX($X$274:$X$326,MATCH(Q134,$Y$274:$Y$326,0))</f>
        <v>ПС 110 кВ Катыльгинская</v>
      </c>
    </row>
    <row r="135" spans="1:19" ht="20.25" customHeight="1" x14ac:dyDescent="0.25">
      <c r="A135" s="67">
        <v>130</v>
      </c>
      <c r="B135" s="17"/>
      <c r="C135" s="25"/>
      <c r="D135" s="67"/>
      <c r="E135" s="59"/>
      <c r="F135" s="56"/>
      <c r="G135" s="69"/>
      <c r="H135" s="69"/>
      <c r="I135" s="54"/>
      <c r="J135" s="22"/>
      <c r="K135" s="54"/>
      <c r="L135" s="67"/>
      <c r="M135" s="56"/>
      <c r="N135" s="54"/>
      <c r="O135" s="56"/>
      <c r="P135" s="29"/>
      <c r="Q135" s="71" t="s">
        <v>70</v>
      </c>
      <c r="S135" t="str">
        <f t="shared" si="19"/>
        <v>ПС 110 кВ Катыльгинская</v>
      </c>
    </row>
    <row r="136" spans="1:19" ht="20.25" customHeight="1" x14ac:dyDescent="0.25">
      <c r="A136" s="67">
        <v>131</v>
      </c>
      <c r="B136" s="17"/>
      <c r="C136" s="25"/>
      <c r="D136" s="67"/>
      <c r="E136" s="59"/>
      <c r="F136" s="56"/>
      <c r="G136" s="69"/>
      <c r="H136" s="69"/>
      <c r="I136" s="54"/>
      <c r="J136" s="22"/>
      <c r="K136" s="54"/>
      <c r="L136" s="67"/>
      <c r="M136" s="56"/>
      <c r="N136" s="54"/>
      <c r="O136" s="56"/>
      <c r="P136" s="29"/>
      <c r="Q136" s="71" t="s">
        <v>73</v>
      </c>
      <c r="S136" t="str">
        <f t="shared" si="19"/>
        <v>ПС 110 кВ Ломовая</v>
      </c>
    </row>
    <row r="137" spans="1:19" ht="20.25" customHeight="1" x14ac:dyDescent="0.25">
      <c r="A137" s="67">
        <v>132</v>
      </c>
      <c r="B137" s="17"/>
      <c r="C137" s="25"/>
      <c r="D137" s="67"/>
      <c r="E137" s="59"/>
      <c r="F137" s="56"/>
      <c r="G137" s="69"/>
      <c r="H137" s="69"/>
      <c r="I137" s="54"/>
      <c r="J137" s="22"/>
      <c r="K137" s="54"/>
      <c r="L137" s="67"/>
      <c r="M137" s="56"/>
      <c r="N137" s="54"/>
      <c r="O137" s="56"/>
      <c r="P137" s="29"/>
      <c r="Q137" s="71" t="s">
        <v>72</v>
      </c>
      <c r="S137" t="str">
        <f t="shared" si="19"/>
        <v>ПС 110 кВ Первомайская</v>
      </c>
    </row>
    <row r="138" spans="1:19" ht="20.25" customHeight="1" x14ac:dyDescent="0.25">
      <c r="A138" s="67">
        <v>133</v>
      </c>
      <c r="B138" s="17"/>
      <c r="C138" s="25"/>
      <c r="D138" s="67"/>
      <c r="E138" s="59"/>
      <c r="F138" s="56"/>
      <c r="G138" s="69"/>
      <c r="H138" s="69"/>
      <c r="I138" s="54"/>
      <c r="J138" s="22"/>
      <c r="K138" s="54"/>
      <c r="L138" s="67"/>
      <c r="M138" s="56"/>
      <c r="N138" s="54"/>
      <c r="O138" s="56"/>
      <c r="P138" s="29"/>
      <c r="Q138" s="71" t="s">
        <v>70</v>
      </c>
      <c r="S138" t="str">
        <f t="shared" si="19"/>
        <v>ПС 110 кВ Катыльгинская</v>
      </c>
    </row>
    <row r="139" spans="1:19" ht="20.25" customHeight="1" x14ac:dyDescent="0.25">
      <c r="A139" s="67">
        <v>134</v>
      </c>
      <c r="B139" s="17"/>
      <c r="C139" s="25"/>
      <c r="D139" s="67"/>
      <c r="E139" s="59"/>
      <c r="F139" s="56"/>
      <c r="G139" s="69"/>
      <c r="H139" s="69"/>
      <c r="I139" s="54"/>
      <c r="J139" s="22"/>
      <c r="K139" s="54"/>
      <c r="L139" s="67"/>
      <c r="M139" s="56"/>
      <c r="N139" s="54"/>
      <c r="O139" s="56"/>
      <c r="P139" s="29"/>
      <c r="Q139" s="71" t="s">
        <v>104</v>
      </c>
      <c r="S139" t="e">
        <f t="shared" si="19"/>
        <v>#N/A</v>
      </c>
    </row>
    <row r="140" spans="1:19" ht="20.25" customHeight="1" x14ac:dyDescent="0.25">
      <c r="A140" s="67">
        <v>135</v>
      </c>
      <c r="B140" s="17"/>
      <c r="C140" s="25"/>
      <c r="D140" s="67"/>
      <c r="E140" s="59"/>
      <c r="F140" s="56"/>
      <c r="G140" s="69"/>
      <c r="H140" s="69"/>
      <c r="I140" s="54"/>
      <c r="J140" s="22"/>
      <c r="K140" s="54"/>
      <c r="L140" s="67"/>
      <c r="M140" s="56"/>
      <c r="N140" s="54"/>
      <c r="O140" s="56"/>
      <c r="P140" s="29"/>
      <c r="Q140" s="71" t="s">
        <v>71</v>
      </c>
      <c r="S140" t="str">
        <f t="shared" si="19"/>
        <v>ПС 110 кВ Катыльгинская</v>
      </c>
    </row>
    <row r="141" spans="1:19" ht="20.25" customHeight="1" x14ac:dyDescent="0.25">
      <c r="A141" s="67">
        <v>136</v>
      </c>
      <c r="B141" s="17"/>
      <c r="C141" s="25"/>
      <c r="D141" s="67"/>
      <c r="E141" s="59"/>
      <c r="F141" s="56"/>
      <c r="G141" s="69"/>
      <c r="H141" s="69"/>
      <c r="I141" s="54"/>
      <c r="J141" s="22"/>
      <c r="K141" s="54"/>
      <c r="L141" s="67"/>
      <c r="M141" s="56"/>
      <c r="N141" s="54"/>
      <c r="O141" s="56"/>
      <c r="P141" s="29"/>
      <c r="Q141" s="71" t="s">
        <v>104</v>
      </c>
      <c r="S141" t="e">
        <f t="shared" si="19"/>
        <v>#N/A</v>
      </c>
    </row>
    <row r="142" spans="1:19" ht="20.25" customHeight="1" x14ac:dyDescent="0.25">
      <c r="A142" s="67">
        <v>137</v>
      </c>
      <c r="B142" s="17"/>
      <c r="C142" s="25"/>
      <c r="D142" s="67"/>
      <c r="E142" s="59"/>
      <c r="F142" s="56"/>
      <c r="G142" s="69"/>
      <c r="H142" s="69"/>
      <c r="I142" s="54"/>
      <c r="J142" s="22"/>
      <c r="K142" s="54"/>
      <c r="L142" s="67"/>
      <c r="M142" s="56"/>
      <c r="N142" s="54"/>
      <c r="O142" s="56"/>
      <c r="P142" s="29"/>
      <c r="Q142" s="71" t="s">
        <v>70</v>
      </c>
      <c r="S142" t="str">
        <f t="shared" si="19"/>
        <v>ПС 110 кВ Катыльгинская</v>
      </c>
    </row>
    <row r="143" spans="1:19" ht="20.25" customHeight="1" x14ac:dyDescent="0.25">
      <c r="A143" s="67">
        <v>138</v>
      </c>
      <c r="B143" s="17"/>
      <c r="C143" s="25"/>
      <c r="D143" s="67"/>
      <c r="E143" s="59"/>
      <c r="F143" s="56"/>
      <c r="G143" s="69"/>
      <c r="H143" s="69"/>
      <c r="I143" s="54"/>
      <c r="J143" s="22"/>
      <c r="K143" s="54"/>
      <c r="L143" s="67"/>
      <c r="M143" s="56"/>
      <c r="N143" s="54"/>
      <c r="O143" s="56"/>
      <c r="P143" s="29"/>
      <c r="Q143" s="71" t="s">
        <v>70</v>
      </c>
      <c r="S143" t="str">
        <f t="shared" si="19"/>
        <v>ПС 110 кВ Катыльгинская</v>
      </c>
    </row>
    <row r="144" spans="1:19" ht="20.25" customHeight="1" x14ac:dyDescent="0.25">
      <c r="A144" s="67">
        <v>139</v>
      </c>
      <c r="B144" s="17"/>
      <c r="C144" s="25"/>
      <c r="D144" s="67"/>
      <c r="E144" s="59"/>
      <c r="F144" s="56"/>
      <c r="G144" s="69"/>
      <c r="H144" s="69"/>
      <c r="I144" s="54"/>
      <c r="J144" s="22"/>
      <c r="K144" s="54"/>
      <c r="L144" s="67"/>
      <c r="M144" s="56"/>
      <c r="N144" s="54"/>
      <c r="O144" s="56"/>
      <c r="P144" s="29"/>
      <c r="Q144" s="71" t="s">
        <v>104</v>
      </c>
      <c r="S144" t="e">
        <f t="shared" si="19"/>
        <v>#N/A</v>
      </c>
    </row>
    <row r="145" spans="1:19" ht="20.25" customHeight="1" x14ac:dyDescent="0.25">
      <c r="A145" s="67">
        <v>140</v>
      </c>
      <c r="B145" s="17"/>
      <c r="C145" s="25"/>
      <c r="D145" s="67"/>
      <c r="E145" s="59"/>
      <c r="F145" s="56"/>
      <c r="G145" s="69"/>
      <c r="H145" s="69"/>
      <c r="I145" s="54"/>
      <c r="J145" s="22"/>
      <c r="K145" s="54"/>
      <c r="L145" s="67"/>
      <c r="M145" s="56"/>
      <c r="N145" s="54"/>
      <c r="O145" s="56"/>
      <c r="P145" s="29"/>
      <c r="Q145" s="71" t="s">
        <v>73</v>
      </c>
      <c r="S145" t="str">
        <f t="shared" si="19"/>
        <v>ПС 110 кВ Ломовая</v>
      </c>
    </row>
    <row r="146" spans="1:19" ht="20.25" customHeight="1" x14ac:dyDescent="0.25">
      <c r="A146" s="67">
        <v>141</v>
      </c>
      <c r="B146" s="17"/>
      <c r="C146" s="25"/>
      <c r="D146" s="67"/>
      <c r="E146" s="59"/>
      <c r="F146" s="56"/>
      <c r="G146" s="69"/>
      <c r="H146" s="69"/>
      <c r="I146" s="54"/>
      <c r="J146" s="22"/>
      <c r="K146" s="54"/>
      <c r="L146" s="67"/>
      <c r="M146" s="56"/>
      <c r="N146" s="54"/>
      <c r="O146" s="56"/>
      <c r="P146" s="29"/>
      <c r="Q146" s="71" t="s">
        <v>72</v>
      </c>
      <c r="S146" t="str">
        <f t="shared" si="19"/>
        <v>ПС 110 кВ Первомайская</v>
      </c>
    </row>
    <row r="147" spans="1:19" ht="20.25" customHeight="1" x14ac:dyDescent="0.25">
      <c r="A147" s="67">
        <v>142</v>
      </c>
      <c r="B147" s="17"/>
      <c r="C147" s="25"/>
      <c r="D147" s="67"/>
      <c r="E147" s="59"/>
      <c r="F147" s="56"/>
      <c r="G147" s="69"/>
      <c r="H147" s="69"/>
      <c r="I147" s="54"/>
      <c r="J147" s="22"/>
      <c r="K147" s="54"/>
      <c r="L147" s="67"/>
      <c r="M147" s="56"/>
      <c r="N147" s="54"/>
      <c r="O147" s="56"/>
      <c r="P147" s="29"/>
      <c r="Q147" s="71" t="s">
        <v>71</v>
      </c>
      <c r="S147" t="str">
        <f t="shared" si="19"/>
        <v>ПС 110 кВ Катыльгинская</v>
      </c>
    </row>
    <row r="148" spans="1:19" ht="20.25" customHeight="1" x14ac:dyDescent="0.25">
      <c r="A148" s="67">
        <v>143</v>
      </c>
      <c r="B148" s="17"/>
      <c r="C148" s="25"/>
      <c r="D148" s="67"/>
      <c r="E148" s="59"/>
      <c r="F148" s="56"/>
      <c r="G148" s="69"/>
      <c r="H148" s="69"/>
      <c r="I148" s="54"/>
      <c r="J148" s="22"/>
      <c r="K148" s="54"/>
      <c r="L148" s="67"/>
      <c r="M148" s="56"/>
      <c r="N148" s="54"/>
      <c r="O148" s="56"/>
      <c r="P148" s="29"/>
      <c r="Q148" s="71" t="s">
        <v>72</v>
      </c>
      <c r="S148" t="str">
        <f t="shared" si="19"/>
        <v>ПС 110 кВ Первомайская</v>
      </c>
    </row>
    <row r="149" spans="1:19" ht="20.25" customHeight="1" x14ac:dyDescent="0.25">
      <c r="A149" s="67">
        <v>144</v>
      </c>
      <c r="B149" s="17"/>
      <c r="C149" s="25"/>
      <c r="D149" s="67"/>
      <c r="E149" s="59"/>
      <c r="F149" s="56"/>
      <c r="G149" s="69"/>
      <c r="H149" s="69"/>
      <c r="I149" s="54"/>
      <c r="J149" s="22"/>
      <c r="K149" s="54"/>
      <c r="L149" s="67"/>
      <c r="M149" s="56"/>
      <c r="N149" s="54"/>
      <c r="O149" s="56"/>
      <c r="P149" s="29"/>
      <c r="Q149" s="71" t="s">
        <v>71</v>
      </c>
      <c r="S149" t="str">
        <f t="shared" si="19"/>
        <v>ПС 110 кВ Катыльгинская</v>
      </c>
    </row>
    <row r="150" spans="1:19" ht="20.25" customHeight="1" x14ac:dyDescent="0.25">
      <c r="A150" s="67">
        <v>145</v>
      </c>
      <c r="B150" s="17"/>
      <c r="C150" s="25"/>
      <c r="D150" s="67"/>
      <c r="E150" s="59"/>
      <c r="F150" s="56"/>
      <c r="G150" s="69"/>
      <c r="H150" s="69"/>
      <c r="I150" s="54"/>
      <c r="J150" s="22"/>
      <c r="K150" s="54"/>
      <c r="L150" s="67"/>
      <c r="M150" s="56"/>
      <c r="N150" s="54"/>
      <c r="O150" s="56"/>
      <c r="P150" s="29"/>
      <c r="Q150" s="71" t="s">
        <v>72</v>
      </c>
      <c r="S150" t="str">
        <f t="shared" si="19"/>
        <v>ПС 110 кВ Первомайская</v>
      </c>
    </row>
    <row r="151" spans="1:19" ht="20.25" customHeight="1" x14ac:dyDescent="0.25">
      <c r="A151" s="67">
        <v>146</v>
      </c>
      <c r="B151" s="17"/>
      <c r="C151" s="25"/>
      <c r="D151" s="67"/>
      <c r="E151" s="59"/>
      <c r="F151" s="56"/>
      <c r="G151" s="69"/>
      <c r="H151" s="69"/>
      <c r="I151" s="54"/>
      <c r="J151" s="22"/>
      <c r="K151" s="54"/>
      <c r="L151" s="67"/>
      <c r="M151" s="56"/>
      <c r="N151" s="54"/>
      <c r="O151" s="56"/>
      <c r="P151" s="29"/>
      <c r="Q151" s="71" t="s">
        <v>70</v>
      </c>
      <c r="S151" t="str">
        <f t="shared" si="19"/>
        <v>ПС 110 кВ Катыльгинская</v>
      </c>
    </row>
    <row r="152" spans="1:19" ht="20.25" customHeight="1" x14ac:dyDescent="0.25">
      <c r="A152" s="67">
        <v>147</v>
      </c>
      <c r="B152" s="17"/>
      <c r="C152" s="25"/>
      <c r="D152" s="67"/>
      <c r="E152" s="59"/>
      <c r="F152" s="56"/>
      <c r="G152" s="69"/>
      <c r="H152" s="25"/>
      <c r="I152" s="54"/>
      <c r="J152" s="22"/>
      <c r="K152" s="54"/>
      <c r="L152" s="67"/>
      <c r="M152" s="56"/>
      <c r="N152" s="54"/>
      <c r="O152" s="56"/>
      <c r="P152" s="29"/>
      <c r="Q152" s="71" t="s">
        <v>73</v>
      </c>
      <c r="S152" t="str">
        <f t="shared" si="19"/>
        <v>ПС 110 кВ Ломовая</v>
      </c>
    </row>
    <row r="153" spans="1:19" ht="20.25" customHeight="1" x14ac:dyDescent="0.25">
      <c r="A153" s="67">
        <v>148</v>
      </c>
      <c r="B153" s="17"/>
      <c r="C153" s="25"/>
      <c r="D153" s="67"/>
      <c r="E153" s="59"/>
      <c r="F153" s="56"/>
      <c r="G153" s="69"/>
      <c r="H153" s="25"/>
      <c r="I153" s="54"/>
      <c r="J153" s="22"/>
      <c r="K153" s="54"/>
      <c r="L153" s="67"/>
      <c r="M153" s="56"/>
      <c r="N153" s="54"/>
      <c r="O153" s="56"/>
      <c r="P153" s="29"/>
      <c r="Q153" s="71" t="s">
        <v>71</v>
      </c>
      <c r="S153" t="str">
        <f t="shared" si="19"/>
        <v>ПС 110 кВ Катыльгинская</v>
      </c>
    </row>
    <row r="154" spans="1:19" ht="20.25" customHeight="1" x14ac:dyDescent="0.25">
      <c r="A154" s="67">
        <v>149</v>
      </c>
      <c r="B154" s="17"/>
      <c r="C154" s="25"/>
      <c r="D154" s="67"/>
      <c r="E154" s="59"/>
      <c r="F154" s="56"/>
      <c r="G154" s="69"/>
      <c r="H154" s="25"/>
      <c r="I154" s="54"/>
      <c r="J154" s="22"/>
      <c r="K154" s="54"/>
      <c r="L154" s="67"/>
      <c r="M154" s="56"/>
      <c r="N154" s="54"/>
      <c r="O154" s="56"/>
      <c r="P154" s="29"/>
      <c r="Q154" s="71" t="s">
        <v>44</v>
      </c>
      <c r="S154" t="str">
        <f t="shared" si="19"/>
        <v>ПС 220 кВ Советко-Соснинская</v>
      </c>
    </row>
    <row r="155" spans="1:19" ht="20.25" customHeight="1" x14ac:dyDescent="0.25">
      <c r="A155" s="67">
        <v>150</v>
      </c>
      <c r="B155" s="17"/>
      <c r="C155" s="25"/>
      <c r="D155" s="67"/>
      <c r="E155" s="59"/>
      <c r="F155" s="56"/>
      <c r="G155" s="69"/>
      <c r="H155" s="25"/>
      <c r="I155" s="54"/>
      <c r="J155" s="22"/>
      <c r="K155" s="54"/>
      <c r="L155" s="67"/>
      <c r="M155" s="56"/>
      <c r="N155" s="54"/>
      <c r="O155" s="56"/>
      <c r="P155" s="29"/>
      <c r="Q155" s="71" t="s">
        <v>75</v>
      </c>
      <c r="S155" t="e">
        <f t="shared" si="19"/>
        <v>#N/A</v>
      </c>
    </row>
    <row r="156" spans="1:19" ht="20.25" customHeight="1" x14ac:dyDescent="0.25">
      <c r="A156" s="67">
        <v>151</v>
      </c>
      <c r="B156" s="17"/>
      <c r="C156" s="25"/>
      <c r="D156" s="67"/>
      <c r="E156" s="59"/>
      <c r="F156" s="56"/>
      <c r="G156" s="69"/>
      <c r="H156" s="25"/>
      <c r="I156" s="54"/>
      <c r="J156" s="25"/>
      <c r="K156" s="54"/>
      <c r="L156" s="67"/>
      <c r="M156" s="56"/>
      <c r="N156" s="54"/>
      <c r="O156" s="56"/>
      <c r="P156" s="29"/>
      <c r="Q156" s="71" t="s">
        <v>33</v>
      </c>
      <c r="S156" t="str">
        <f t="shared" si="19"/>
        <v>ПС 110 кВ Игольская</v>
      </c>
    </row>
    <row r="157" spans="1:19" ht="54" customHeight="1" x14ac:dyDescent="0.25">
      <c r="A157" s="67">
        <v>152</v>
      </c>
      <c r="B157" s="72"/>
      <c r="C157" s="25"/>
      <c r="D157" s="67"/>
      <c r="E157" s="73"/>
      <c r="F157" s="56"/>
      <c r="G157" s="69"/>
      <c r="H157" s="25"/>
      <c r="I157" s="54"/>
      <c r="J157" s="22"/>
      <c r="K157" s="54"/>
      <c r="L157" s="67"/>
      <c r="M157" s="56"/>
      <c r="N157" s="54"/>
      <c r="O157" s="56"/>
      <c r="P157" s="29"/>
      <c r="Q157" s="71" t="s">
        <v>75</v>
      </c>
      <c r="S157" t="e">
        <f t="shared" si="19"/>
        <v>#N/A</v>
      </c>
    </row>
    <row r="158" spans="1:19" ht="20.25" customHeight="1" x14ac:dyDescent="0.25">
      <c r="A158" s="67">
        <v>153</v>
      </c>
      <c r="B158" s="17"/>
      <c r="C158" s="25"/>
      <c r="D158" s="67"/>
      <c r="E158" s="59"/>
      <c r="F158" s="56"/>
      <c r="G158" s="69"/>
      <c r="H158" s="25"/>
      <c r="I158" s="54"/>
      <c r="J158" s="22"/>
      <c r="K158" s="54"/>
      <c r="L158" s="67"/>
      <c r="M158" s="56"/>
      <c r="N158" s="54"/>
      <c r="O158" s="56"/>
      <c r="P158" s="29"/>
      <c r="Q158" s="71" t="s">
        <v>37</v>
      </c>
      <c r="S158" t="str">
        <f t="shared" si="19"/>
        <v>ПС 110 кВ Крапивинская</v>
      </c>
    </row>
    <row r="159" spans="1:19" ht="20.25" customHeight="1" x14ac:dyDescent="0.25">
      <c r="A159" s="67"/>
      <c r="B159" s="17"/>
      <c r="C159" s="22"/>
      <c r="D159" s="67"/>
      <c r="E159" s="48"/>
      <c r="F159" s="56"/>
      <c r="G159" s="67"/>
      <c r="H159" s="25"/>
      <c r="I159" s="54"/>
      <c r="J159" s="22"/>
      <c r="K159" s="54"/>
      <c r="L159" s="67"/>
      <c r="M159" s="56"/>
      <c r="N159" s="54"/>
      <c r="O159" s="56"/>
      <c r="P159" s="29"/>
      <c r="Q159" s="49"/>
      <c r="S159" t="e">
        <f t="shared" si="19"/>
        <v>#N/A</v>
      </c>
    </row>
    <row r="160" spans="1:19" ht="20.25" customHeight="1" x14ac:dyDescent="0.25">
      <c r="A160" s="67"/>
      <c r="B160" s="17"/>
      <c r="C160" s="22"/>
      <c r="D160" s="67"/>
      <c r="E160" s="48"/>
      <c r="F160" s="56"/>
      <c r="G160" s="67"/>
      <c r="H160" s="26"/>
      <c r="I160" s="54"/>
      <c r="J160" s="22"/>
      <c r="K160" s="54"/>
      <c r="L160" s="67"/>
      <c r="M160" s="56"/>
      <c r="N160" s="54"/>
      <c r="O160" s="56"/>
      <c r="P160" s="29"/>
      <c r="Q160" s="49"/>
      <c r="S160" t="e">
        <f t="shared" si="19"/>
        <v>#N/A</v>
      </c>
    </row>
    <row r="161" spans="1:19" ht="20.25" customHeight="1" x14ac:dyDescent="0.25">
      <c r="A161" s="67"/>
      <c r="B161" s="17"/>
      <c r="C161" s="22"/>
      <c r="D161" s="67"/>
      <c r="E161" s="48"/>
      <c r="F161" s="56"/>
      <c r="G161" s="67"/>
      <c r="H161" s="26"/>
      <c r="I161" s="54"/>
      <c r="J161" s="22"/>
      <c r="K161" s="54"/>
      <c r="L161" s="67"/>
      <c r="M161" s="56"/>
      <c r="N161" s="54"/>
      <c r="O161" s="56"/>
      <c r="P161" s="29"/>
      <c r="Q161" s="49"/>
      <c r="S161" t="e">
        <f t="shared" si="19"/>
        <v>#N/A</v>
      </c>
    </row>
    <row r="162" spans="1:19" ht="20.25" customHeight="1" x14ac:dyDescent="0.25">
      <c r="A162" s="67"/>
      <c r="B162" s="17"/>
      <c r="C162" s="22"/>
      <c r="D162" s="67"/>
      <c r="E162" s="48"/>
      <c r="F162" s="56"/>
      <c r="G162" s="67"/>
      <c r="H162" s="26"/>
      <c r="I162" s="54"/>
      <c r="J162" s="22"/>
      <c r="K162" s="54"/>
      <c r="L162" s="67"/>
      <c r="M162" s="56"/>
      <c r="N162" s="54"/>
      <c r="O162" s="56"/>
      <c r="P162" s="29"/>
      <c r="Q162" s="49"/>
      <c r="S162" t="e">
        <f t="shared" si="19"/>
        <v>#N/A</v>
      </c>
    </row>
    <row r="163" spans="1:19" ht="20.25" customHeight="1" x14ac:dyDescent="0.25">
      <c r="A163" s="67"/>
      <c r="B163" s="17"/>
      <c r="C163" s="22"/>
      <c r="D163" s="67"/>
      <c r="E163" s="48"/>
      <c r="F163" s="56"/>
      <c r="G163" s="67"/>
      <c r="H163" s="26"/>
      <c r="I163" s="54"/>
      <c r="J163" s="22"/>
      <c r="K163" s="54"/>
      <c r="L163" s="67"/>
      <c r="M163" s="56"/>
      <c r="N163" s="54"/>
      <c r="O163" s="56"/>
      <c r="P163" s="29"/>
      <c r="Q163" s="49"/>
      <c r="S163" t="e">
        <f t="shared" si="19"/>
        <v>#N/A</v>
      </c>
    </row>
    <row r="164" spans="1:19" ht="20.25" customHeight="1" x14ac:dyDescent="0.25">
      <c r="A164" s="67"/>
      <c r="B164" s="17"/>
      <c r="C164" s="22"/>
      <c r="D164" s="67"/>
      <c r="E164" s="48"/>
      <c r="F164" s="56"/>
      <c r="G164" s="67"/>
      <c r="H164" s="26"/>
      <c r="I164" s="54"/>
      <c r="J164" s="22"/>
      <c r="K164" s="54"/>
      <c r="L164" s="67"/>
      <c r="M164" s="56"/>
      <c r="N164" s="54"/>
      <c r="O164" s="56"/>
      <c r="P164" s="29"/>
      <c r="Q164" s="49"/>
      <c r="S164" t="e">
        <f t="shared" si="19"/>
        <v>#N/A</v>
      </c>
    </row>
    <row r="165" spans="1:19" ht="20.25" customHeight="1" x14ac:dyDescent="0.25">
      <c r="A165" s="67"/>
      <c r="B165" s="17"/>
      <c r="C165" s="22"/>
      <c r="D165" s="67"/>
      <c r="E165" s="48"/>
      <c r="F165" s="56"/>
      <c r="G165" s="67"/>
      <c r="H165" s="26"/>
      <c r="I165" s="54"/>
      <c r="J165" s="22"/>
      <c r="K165" s="54"/>
      <c r="L165" s="67"/>
      <c r="M165" s="56"/>
      <c r="N165" s="54"/>
      <c r="O165" s="56"/>
      <c r="P165" s="29"/>
      <c r="Q165" s="49"/>
      <c r="S165" t="e">
        <f t="shared" si="19"/>
        <v>#N/A</v>
      </c>
    </row>
    <row r="166" spans="1:19" ht="20.25" customHeight="1" x14ac:dyDescent="0.25">
      <c r="A166" s="67"/>
      <c r="B166" s="17"/>
      <c r="C166" s="22"/>
      <c r="D166" s="67"/>
      <c r="E166" s="48"/>
      <c r="F166" s="56"/>
      <c r="G166" s="67"/>
      <c r="H166" s="26"/>
      <c r="I166" s="54"/>
      <c r="J166" s="22"/>
      <c r="K166" s="54"/>
      <c r="L166" s="67"/>
      <c r="M166" s="56"/>
      <c r="N166" s="54"/>
      <c r="O166" s="56"/>
      <c r="P166" s="29"/>
      <c r="Q166" s="49"/>
      <c r="S166" t="e">
        <f t="shared" si="19"/>
        <v>#N/A</v>
      </c>
    </row>
    <row r="167" spans="1:19" ht="20.25" customHeight="1" x14ac:dyDescent="0.25">
      <c r="A167" s="67"/>
      <c r="B167" s="17"/>
      <c r="C167" s="22"/>
      <c r="D167" s="67"/>
      <c r="E167" s="48"/>
      <c r="F167" s="56"/>
      <c r="G167" s="67"/>
      <c r="H167" s="26"/>
      <c r="I167" s="54"/>
      <c r="J167" s="22"/>
      <c r="K167" s="54"/>
      <c r="L167" s="67"/>
      <c r="M167" s="56"/>
      <c r="N167" s="54"/>
      <c r="O167" s="56"/>
      <c r="P167" s="29"/>
      <c r="Q167" s="49"/>
      <c r="S167" t="e">
        <f t="shared" si="19"/>
        <v>#N/A</v>
      </c>
    </row>
    <row r="168" spans="1:19" ht="20.25" customHeight="1" x14ac:dyDescent="0.25">
      <c r="A168" s="67"/>
      <c r="B168" s="17"/>
      <c r="C168" s="22"/>
      <c r="D168" s="67"/>
      <c r="E168" s="48"/>
      <c r="F168" s="56"/>
      <c r="G168" s="67"/>
      <c r="H168" s="26"/>
      <c r="I168" s="54"/>
      <c r="J168" s="22"/>
      <c r="K168" s="54"/>
      <c r="L168" s="67"/>
      <c r="M168" s="56"/>
      <c r="N168" s="54"/>
      <c r="O168" s="56"/>
      <c r="P168" s="29"/>
      <c r="Q168" s="49"/>
      <c r="S168" t="e">
        <f t="shared" si="19"/>
        <v>#N/A</v>
      </c>
    </row>
    <row r="169" spans="1:19" ht="20.25" customHeight="1" x14ac:dyDescent="0.25">
      <c r="A169" s="67"/>
      <c r="B169" s="17"/>
      <c r="C169" s="22"/>
      <c r="D169" s="67"/>
      <c r="E169" s="48"/>
      <c r="F169" s="56"/>
      <c r="G169" s="67"/>
      <c r="H169" s="26"/>
      <c r="I169" s="54"/>
      <c r="J169" s="22"/>
      <c r="K169" s="54"/>
      <c r="L169" s="67"/>
      <c r="M169" s="56"/>
      <c r="N169" s="54"/>
      <c r="O169" s="56"/>
      <c r="P169" s="29"/>
      <c r="Q169" s="49"/>
      <c r="S169" t="e">
        <f t="shared" si="19"/>
        <v>#N/A</v>
      </c>
    </row>
    <row r="170" spans="1:19" ht="20.25" customHeight="1" x14ac:dyDescent="0.25">
      <c r="A170" s="67"/>
      <c r="B170" s="17"/>
      <c r="C170" s="22"/>
      <c r="D170" s="67"/>
      <c r="E170" s="48"/>
      <c r="F170" s="56"/>
      <c r="G170" s="67"/>
      <c r="H170" s="26"/>
      <c r="I170" s="54"/>
      <c r="J170" s="22"/>
      <c r="K170" s="54"/>
      <c r="L170" s="67"/>
      <c r="M170" s="56"/>
      <c r="N170" s="54"/>
      <c r="O170" s="56"/>
      <c r="P170" s="29"/>
      <c r="Q170" s="49"/>
      <c r="S170" t="e">
        <f t="shared" si="19"/>
        <v>#N/A</v>
      </c>
    </row>
    <row r="171" spans="1:19" ht="20.25" customHeight="1" x14ac:dyDescent="0.25">
      <c r="A171" s="67"/>
      <c r="B171" s="17"/>
      <c r="C171" s="22"/>
      <c r="D171" s="67"/>
      <c r="E171" s="48"/>
      <c r="F171" s="56"/>
      <c r="G171" s="67"/>
      <c r="H171" s="26"/>
      <c r="I171" s="54"/>
      <c r="J171" s="22"/>
      <c r="K171" s="54"/>
      <c r="L171" s="67"/>
      <c r="M171" s="56"/>
      <c r="N171" s="54"/>
      <c r="O171" s="56"/>
      <c r="P171" s="29"/>
      <c r="Q171" s="49"/>
      <c r="S171" t="e">
        <f t="shared" si="19"/>
        <v>#N/A</v>
      </c>
    </row>
    <row r="172" spans="1:19" ht="20.25" customHeight="1" x14ac:dyDescent="0.25">
      <c r="A172" s="67"/>
      <c r="B172" s="17"/>
      <c r="C172" s="22"/>
      <c r="D172" s="67"/>
      <c r="E172" s="48"/>
      <c r="F172" s="56"/>
      <c r="G172" s="67"/>
      <c r="H172" s="26"/>
      <c r="I172" s="54"/>
      <c r="J172" s="22"/>
      <c r="K172" s="54"/>
      <c r="L172" s="67"/>
      <c r="M172" s="56"/>
      <c r="N172" s="54"/>
      <c r="O172" s="56"/>
      <c r="P172" s="29"/>
      <c r="Q172" s="49"/>
      <c r="S172" t="e">
        <f t="shared" si="19"/>
        <v>#N/A</v>
      </c>
    </row>
    <row r="173" spans="1:19" ht="20.25" customHeight="1" x14ac:dyDescent="0.25">
      <c r="A173" s="67"/>
      <c r="B173" s="20"/>
      <c r="C173" s="33"/>
      <c r="D173" s="67"/>
      <c r="E173" s="19"/>
      <c r="F173" s="56"/>
      <c r="G173" s="17"/>
      <c r="H173" s="26"/>
      <c r="I173" s="54"/>
      <c r="J173" s="22"/>
      <c r="K173" s="54"/>
      <c r="L173" s="67"/>
      <c r="M173" s="56"/>
      <c r="N173" s="54"/>
      <c r="O173" s="56"/>
      <c r="P173" s="29"/>
      <c r="Q173" s="18"/>
      <c r="S173" t="e">
        <f t="shared" si="19"/>
        <v>#N/A</v>
      </c>
    </row>
    <row r="174" spans="1:19" ht="20.25" customHeight="1" x14ac:dyDescent="0.25">
      <c r="A174" s="67"/>
      <c r="B174" s="20"/>
      <c r="C174" s="33"/>
      <c r="D174" s="67"/>
      <c r="E174" s="19"/>
      <c r="F174" s="56"/>
      <c r="G174" s="17"/>
      <c r="H174" s="26"/>
      <c r="I174" s="54"/>
      <c r="J174" s="22"/>
      <c r="K174" s="54"/>
      <c r="L174" s="67"/>
      <c r="M174" s="56"/>
      <c r="N174" s="54"/>
      <c r="O174" s="56"/>
      <c r="P174" s="29"/>
      <c r="Q174" s="18"/>
      <c r="S174" t="e">
        <f t="shared" si="19"/>
        <v>#N/A</v>
      </c>
    </row>
    <row r="175" spans="1:19" ht="20.25" customHeight="1" x14ac:dyDescent="0.25">
      <c r="A175" s="67"/>
      <c r="B175" s="20"/>
      <c r="C175" s="33"/>
      <c r="D175" s="67"/>
      <c r="E175" s="19"/>
      <c r="F175" s="56"/>
      <c r="G175" s="17"/>
      <c r="H175" s="26"/>
      <c r="I175" s="54"/>
      <c r="J175" s="33"/>
      <c r="K175" s="54"/>
      <c r="L175" s="67"/>
      <c r="M175" s="56"/>
      <c r="N175" s="54"/>
      <c r="O175" s="56"/>
      <c r="P175" s="29"/>
      <c r="Q175" s="18"/>
      <c r="S175" t="e">
        <f t="shared" si="19"/>
        <v>#N/A</v>
      </c>
    </row>
    <row r="176" spans="1:19" ht="20.25" customHeight="1" x14ac:dyDescent="0.25">
      <c r="A176" s="67"/>
      <c r="B176" s="20"/>
      <c r="C176" s="33"/>
      <c r="D176" s="67"/>
      <c r="E176" s="19"/>
      <c r="F176" s="56"/>
      <c r="G176" s="17"/>
      <c r="H176" s="26"/>
      <c r="I176" s="54"/>
      <c r="J176" s="22"/>
      <c r="K176" s="54"/>
      <c r="L176" s="67"/>
      <c r="M176" s="56"/>
      <c r="N176" s="54"/>
      <c r="O176" s="56"/>
      <c r="P176" s="29"/>
      <c r="Q176" s="18"/>
      <c r="S176" t="e">
        <f t="shared" si="19"/>
        <v>#N/A</v>
      </c>
    </row>
    <row r="177" spans="1:19" ht="20.25" customHeight="1" x14ac:dyDescent="0.25">
      <c r="A177" s="67"/>
      <c r="B177" s="20"/>
      <c r="C177" s="33"/>
      <c r="D177" s="67"/>
      <c r="E177" s="19"/>
      <c r="F177" s="56"/>
      <c r="G177" s="17"/>
      <c r="H177" s="26"/>
      <c r="I177" s="54"/>
      <c r="J177" s="33"/>
      <c r="K177" s="54"/>
      <c r="L177" s="67"/>
      <c r="M177" s="56"/>
      <c r="N177" s="54"/>
      <c r="O177" s="56"/>
      <c r="P177" s="29"/>
      <c r="Q177" s="18"/>
      <c r="S177" t="e">
        <f t="shared" si="19"/>
        <v>#N/A</v>
      </c>
    </row>
    <row r="178" spans="1:19" ht="20.25" customHeight="1" x14ac:dyDescent="0.25">
      <c r="A178" s="67"/>
      <c r="B178" s="20"/>
      <c r="C178" s="33"/>
      <c r="D178" s="67"/>
      <c r="E178" s="19"/>
      <c r="F178" s="56">
        <f t="shared" ref="F178:F241" si="20">D178</f>
        <v>0</v>
      </c>
      <c r="G178" s="17"/>
      <c r="H178" s="26"/>
      <c r="I178" s="54">
        <f t="shared" ref="I178:I241" si="21">E178</f>
        <v>0</v>
      </c>
      <c r="J178" s="22"/>
      <c r="K178" s="54"/>
      <c r="L178" s="67"/>
      <c r="M178" s="56"/>
      <c r="N178" s="54"/>
      <c r="O178" s="56"/>
      <c r="P178" s="29"/>
      <c r="Q178" s="18"/>
      <c r="S178" t="e">
        <f t="shared" si="19"/>
        <v>#N/A</v>
      </c>
    </row>
    <row r="179" spans="1:19" ht="20.25" customHeight="1" x14ac:dyDescent="0.25">
      <c r="A179" s="67"/>
      <c r="B179" s="20"/>
      <c r="C179" s="33"/>
      <c r="D179" s="67"/>
      <c r="E179" s="19"/>
      <c r="F179" s="56">
        <f t="shared" si="20"/>
        <v>0</v>
      </c>
      <c r="G179" s="17"/>
      <c r="H179" s="26"/>
      <c r="I179" s="54">
        <f t="shared" si="21"/>
        <v>0</v>
      </c>
      <c r="J179" s="22"/>
      <c r="K179" s="54"/>
      <c r="L179" s="67"/>
      <c r="M179" s="56"/>
      <c r="N179" s="54"/>
      <c r="O179" s="56"/>
      <c r="P179" s="29"/>
      <c r="Q179" s="18"/>
      <c r="S179" t="e">
        <f t="shared" si="19"/>
        <v>#N/A</v>
      </c>
    </row>
    <row r="180" spans="1:19" ht="20.25" customHeight="1" x14ac:dyDescent="0.25">
      <c r="A180" s="67"/>
      <c r="B180" s="20"/>
      <c r="C180" s="33"/>
      <c r="D180" s="67"/>
      <c r="E180" s="19"/>
      <c r="F180" s="56">
        <f t="shared" si="20"/>
        <v>0</v>
      </c>
      <c r="G180" s="17"/>
      <c r="H180" s="26"/>
      <c r="I180" s="54">
        <f t="shared" si="21"/>
        <v>0</v>
      </c>
      <c r="J180" s="33"/>
      <c r="K180" s="54"/>
      <c r="L180" s="67"/>
      <c r="M180" s="56"/>
      <c r="N180" s="54"/>
      <c r="O180" s="56"/>
      <c r="P180" s="29"/>
      <c r="Q180" s="18"/>
      <c r="S180" t="e">
        <f t="shared" si="19"/>
        <v>#N/A</v>
      </c>
    </row>
    <row r="181" spans="1:19" ht="20.25" customHeight="1" x14ac:dyDescent="0.25">
      <c r="A181" s="67"/>
      <c r="B181" s="17"/>
      <c r="C181" s="22"/>
      <c r="D181" s="67"/>
      <c r="E181" s="27"/>
      <c r="F181" s="56">
        <f t="shared" si="20"/>
        <v>0</v>
      </c>
      <c r="G181" s="69"/>
      <c r="H181" s="22"/>
      <c r="I181" s="54">
        <f t="shared" si="21"/>
        <v>0</v>
      </c>
      <c r="J181" s="22"/>
      <c r="K181" s="54"/>
      <c r="L181" s="67"/>
      <c r="M181" s="56"/>
      <c r="N181" s="54"/>
      <c r="O181" s="56"/>
      <c r="P181" s="29"/>
      <c r="Q181" s="18"/>
      <c r="S181" t="e">
        <f t="shared" si="19"/>
        <v>#N/A</v>
      </c>
    </row>
    <row r="182" spans="1:19" ht="20.25" customHeight="1" x14ac:dyDescent="0.25">
      <c r="A182" s="67"/>
      <c r="B182" s="17"/>
      <c r="C182" s="22"/>
      <c r="D182" s="67"/>
      <c r="E182" s="27"/>
      <c r="F182" s="56">
        <f t="shared" si="20"/>
        <v>0</v>
      </c>
      <c r="G182" s="69"/>
      <c r="H182" s="22"/>
      <c r="I182" s="54">
        <f t="shared" si="21"/>
        <v>0</v>
      </c>
      <c r="J182" s="22"/>
      <c r="K182" s="54"/>
      <c r="L182" s="67"/>
      <c r="M182" s="56"/>
      <c r="N182" s="54"/>
      <c r="O182" s="56"/>
      <c r="P182" s="29"/>
      <c r="Q182" s="18"/>
      <c r="S182" t="e">
        <f t="shared" si="19"/>
        <v>#N/A</v>
      </c>
    </row>
    <row r="183" spans="1:19" ht="20.25" customHeight="1" x14ac:dyDescent="0.25">
      <c r="A183" s="67"/>
      <c r="B183" s="17"/>
      <c r="C183" s="22"/>
      <c r="D183" s="67"/>
      <c r="E183" s="27"/>
      <c r="F183" s="56">
        <f t="shared" si="20"/>
        <v>0</v>
      </c>
      <c r="G183" s="69"/>
      <c r="H183" s="22"/>
      <c r="I183" s="54">
        <f t="shared" si="21"/>
        <v>0</v>
      </c>
      <c r="J183" s="22"/>
      <c r="K183" s="54"/>
      <c r="L183" s="67"/>
      <c r="M183" s="56"/>
      <c r="N183" s="54"/>
      <c r="O183" s="56"/>
      <c r="P183" s="29"/>
      <c r="Q183" s="18"/>
      <c r="S183" t="e">
        <f t="shared" si="19"/>
        <v>#N/A</v>
      </c>
    </row>
    <row r="184" spans="1:19" ht="20.25" customHeight="1" x14ac:dyDescent="0.25">
      <c r="A184" s="67"/>
      <c r="B184" s="17"/>
      <c r="C184" s="22"/>
      <c r="D184" s="67"/>
      <c r="E184" s="27"/>
      <c r="F184" s="56">
        <f t="shared" si="20"/>
        <v>0</v>
      </c>
      <c r="G184" s="69"/>
      <c r="H184" s="22"/>
      <c r="I184" s="54">
        <f t="shared" si="21"/>
        <v>0</v>
      </c>
      <c r="J184" s="22"/>
      <c r="K184" s="54"/>
      <c r="L184" s="67"/>
      <c r="M184" s="56"/>
      <c r="N184" s="54"/>
      <c r="O184" s="56"/>
      <c r="P184" s="29"/>
      <c r="Q184" s="18"/>
      <c r="S184" t="e">
        <f t="shared" si="19"/>
        <v>#N/A</v>
      </c>
    </row>
    <row r="185" spans="1:19" ht="20.25" customHeight="1" x14ac:dyDescent="0.25">
      <c r="A185" s="67"/>
      <c r="B185" s="17"/>
      <c r="C185" s="22"/>
      <c r="D185" s="67"/>
      <c r="E185" s="27"/>
      <c r="F185" s="56">
        <f t="shared" si="20"/>
        <v>0</v>
      </c>
      <c r="G185" s="69"/>
      <c r="H185" s="22"/>
      <c r="I185" s="54">
        <f t="shared" si="21"/>
        <v>0</v>
      </c>
      <c r="J185" s="22"/>
      <c r="K185" s="54"/>
      <c r="L185" s="67"/>
      <c r="M185" s="56"/>
      <c r="N185" s="54"/>
      <c r="O185" s="56"/>
      <c r="P185" s="29"/>
      <c r="Q185" s="18"/>
      <c r="S185" t="e">
        <f t="shared" si="19"/>
        <v>#N/A</v>
      </c>
    </row>
    <row r="186" spans="1:19" ht="20.25" customHeight="1" x14ac:dyDescent="0.25">
      <c r="A186" s="67"/>
      <c r="B186" s="17"/>
      <c r="C186" s="22"/>
      <c r="D186" s="67"/>
      <c r="E186" s="27"/>
      <c r="F186" s="56">
        <f t="shared" si="20"/>
        <v>0</v>
      </c>
      <c r="G186" s="69"/>
      <c r="H186" s="22"/>
      <c r="I186" s="54">
        <f t="shared" si="21"/>
        <v>0</v>
      </c>
      <c r="J186" s="22"/>
      <c r="K186" s="54"/>
      <c r="L186" s="67"/>
      <c r="M186" s="56"/>
      <c r="N186" s="54"/>
      <c r="O186" s="56"/>
      <c r="P186" s="29"/>
      <c r="Q186" s="18"/>
      <c r="S186" t="e">
        <f t="shared" si="19"/>
        <v>#N/A</v>
      </c>
    </row>
    <row r="187" spans="1:19" ht="20.25" customHeight="1" x14ac:dyDescent="0.25">
      <c r="A187" s="67"/>
      <c r="B187" s="17"/>
      <c r="C187" s="22"/>
      <c r="D187" s="67"/>
      <c r="E187" s="27"/>
      <c r="F187" s="56">
        <f t="shared" si="20"/>
        <v>0</v>
      </c>
      <c r="G187" s="69"/>
      <c r="H187" s="69"/>
      <c r="I187" s="54">
        <f t="shared" si="21"/>
        <v>0</v>
      </c>
      <c r="J187" s="22"/>
      <c r="K187" s="54"/>
      <c r="L187" s="67"/>
      <c r="M187" s="56"/>
      <c r="N187" s="54"/>
      <c r="O187" s="56"/>
      <c r="P187" s="29"/>
      <c r="Q187" s="18"/>
      <c r="S187" t="e">
        <f t="shared" si="19"/>
        <v>#N/A</v>
      </c>
    </row>
    <row r="188" spans="1:19" ht="20.25" customHeight="1" x14ac:dyDescent="0.25">
      <c r="A188" s="67"/>
      <c r="B188" s="17"/>
      <c r="C188" s="22"/>
      <c r="D188" s="67"/>
      <c r="E188" s="27"/>
      <c r="F188" s="56">
        <f t="shared" si="20"/>
        <v>0</v>
      </c>
      <c r="G188" s="69"/>
      <c r="H188" s="69"/>
      <c r="I188" s="54">
        <f t="shared" si="21"/>
        <v>0</v>
      </c>
      <c r="J188" s="22"/>
      <c r="K188" s="54"/>
      <c r="L188" s="67"/>
      <c r="M188" s="56"/>
      <c r="N188" s="54"/>
      <c r="O188" s="56"/>
      <c r="P188" s="29"/>
      <c r="Q188" s="18"/>
      <c r="S188" t="e">
        <f t="shared" si="19"/>
        <v>#N/A</v>
      </c>
    </row>
    <row r="189" spans="1:19" ht="20.25" customHeight="1" x14ac:dyDescent="0.25">
      <c r="A189" s="67"/>
      <c r="B189" s="17"/>
      <c r="C189" s="22"/>
      <c r="D189" s="67"/>
      <c r="E189" s="27"/>
      <c r="F189" s="56">
        <f t="shared" si="20"/>
        <v>0</v>
      </c>
      <c r="G189" s="69"/>
      <c r="H189" s="69"/>
      <c r="I189" s="54">
        <f t="shared" si="21"/>
        <v>0</v>
      </c>
      <c r="J189" s="22"/>
      <c r="K189" s="54"/>
      <c r="L189" s="67"/>
      <c r="M189" s="56"/>
      <c r="N189" s="54"/>
      <c r="O189" s="56"/>
      <c r="P189" s="29"/>
      <c r="Q189" s="18"/>
      <c r="S189" t="e">
        <f t="shared" si="19"/>
        <v>#N/A</v>
      </c>
    </row>
    <row r="190" spans="1:19" ht="20.25" customHeight="1" x14ac:dyDescent="0.25">
      <c r="A190" s="67"/>
      <c r="B190" s="17"/>
      <c r="C190" s="22"/>
      <c r="D190" s="67"/>
      <c r="E190" s="27"/>
      <c r="F190" s="56">
        <f t="shared" si="20"/>
        <v>0</v>
      </c>
      <c r="G190" s="69"/>
      <c r="H190" s="69"/>
      <c r="I190" s="54">
        <f t="shared" si="21"/>
        <v>0</v>
      </c>
      <c r="J190" s="22"/>
      <c r="K190" s="54"/>
      <c r="L190" s="67"/>
      <c r="M190" s="56"/>
      <c r="N190" s="54"/>
      <c r="O190" s="56"/>
      <c r="P190" s="29"/>
      <c r="Q190" s="18"/>
      <c r="S190" t="e">
        <f t="shared" si="19"/>
        <v>#N/A</v>
      </c>
    </row>
    <row r="191" spans="1:19" ht="20.25" customHeight="1" x14ac:dyDescent="0.25">
      <c r="A191" s="67"/>
      <c r="B191" s="17"/>
      <c r="C191" s="22"/>
      <c r="D191" s="67"/>
      <c r="E191" s="27"/>
      <c r="F191" s="56">
        <f t="shared" si="20"/>
        <v>0</v>
      </c>
      <c r="G191" s="69"/>
      <c r="H191" s="69"/>
      <c r="I191" s="54">
        <f t="shared" si="21"/>
        <v>0</v>
      </c>
      <c r="J191" s="22"/>
      <c r="K191" s="54"/>
      <c r="L191" s="67"/>
      <c r="M191" s="56"/>
      <c r="N191" s="54"/>
      <c r="O191" s="56"/>
      <c r="P191" s="29"/>
      <c r="Q191" s="18"/>
      <c r="S191" t="e">
        <f t="shared" si="19"/>
        <v>#N/A</v>
      </c>
    </row>
    <row r="192" spans="1:19" ht="20.25" customHeight="1" x14ac:dyDescent="0.25">
      <c r="A192" s="67"/>
      <c r="B192" s="17"/>
      <c r="C192" s="22"/>
      <c r="D192" s="67"/>
      <c r="E192" s="27"/>
      <c r="F192" s="56">
        <f t="shared" si="20"/>
        <v>0</v>
      </c>
      <c r="G192" s="69"/>
      <c r="H192" s="69"/>
      <c r="I192" s="54">
        <f t="shared" si="21"/>
        <v>0</v>
      </c>
      <c r="J192" s="22"/>
      <c r="K192" s="54"/>
      <c r="L192" s="67"/>
      <c r="M192" s="56"/>
      <c r="N192" s="54"/>
      <c r="O192" s="56"/>
      <c r="P192" s="29"/>
      <c r="Q192" s="18"/>
      <c r="S192" t="e">
        <f t="shared" si="19"/>
        <v>#N/A</v>
      </c>
    </row>
    <row r="193" spans="1:19" ht="20.25" customHeight="1" x14ac:dyDescent="0.25">
      <c r="A193" s="67"/>
      <c r="B193" s="17"/>
      <c r="C193" s="22"/>
      <c r="D193" s="67"/>
      <c r="E193" s="27"/>
      <c r="F193" s="56">
        <f t="shared" si="20"/>
        <v>0</v>
      </c>
      <c r="G193" s="69"/>
      <c r="H193" s="69"/>
      <c r="I193" s="54">
        <f t="shared" si="21"/>
        <v>0</v>
      </c>
      <c r="J193" s="22"/>
      <c r="K193" s="54"/>
      <c r="L193" s="67"/>
      <c r="M193" s="56"/>
      <c r="N193" s="54"/>
      <c r="O193" s="56"/>
      <c r="P193" s="29"/>
      <c r="Q193" s="18"/>
      <c r="S193" t="e">
        <f t="shared" si="19"/>
        <v>#N/A</v>
      </c>
    </row>
    <row r="194" spans="1:19" ht="20.25" customHeight="1" x14ac:dyDescent="0.25">
      <c r="A194" s="67"/>
      <c r="B194" s="17"/>
      <c r="C194" s="22"/>
      <c r="D194" s="67"/>
      <c r="E194" s="27"/>
      <c r="F194" s="56">
        <f t="shared" si="20"/>
        <v>0</v>
      </c>
      <c r="G194" s="69"/>
      <c r="H194" s="69"/>
      <c r="I194" s="54">
        <f t="shared" si="21"/>
        <v>0</v>
      </c>
      <c r="J194" s="22"/>
      <c r="K194" s="54"/>
      <c r="L194" s="67"/>
      <c r="M194" s="56"/>
      <c r="N194" s="54"/>
      <c r="O194" s="56"/>
      <c r="P194" s="29"/>
      <c r="Q194" s="18"/>
      <c r="S194" t="e">
        <f t="shared" si="19"/>
        <v>#N/A</v>
      </c>
    </row>
    <row r="195" spans="1:19" ht="20.25" customHeight="1" x14ac:dyDescent="0.25">
      <c r="A195" s="67"/>
      <c r="B195" s="17"/>
      <c r="C195" s="22"/>
      <c r="D195" s="67"/>
      <c r="E195" s="27"/>
      <c r="F195" s="56">
        <f t="shared" si="20"/>
        <v>0</v>
      </c>
      <c r="G195" s="69"/>
      <c r="H195" s="69"/>
      <c r="I195" s="54">
        <f t="shared" si="21"/>
        <v>0</v>
      </c>
      <c r="J195" s="22"/>
      <c r="K195" s="54"/>
      <c r="L195" s="67"/>
      <c r="M195" s="56"/>
      <c r="N195" s="54"/>
      <c r="O195" s="56"/>
      <c r="P195" s="29"/>
      <c r="Q195" s="37"/>
      <c r="S195" t="e">
        <f t="shared" si="19"/>
        <v>#N/A</v>
      </c>
    </row>
    <row r="196" spans="1:19" ht="20.25" customHeight="1" x14ac:dyDescent="0.25">
      <c r="A196" s="67"/>
      <c r="B196" s="17"/>
      <c r="C196" s="22"/>
      <c r="D196" s="67"/>
      <c r="E196" s="27"/>
      <c r="F196" s="56">
        <f t="shared" si="20"/>
        <v>0</v>
      </c>
      <c r="G196" s="69"/>
      <c r="H196" s="69"/>
      <c r="I196" s="54">
        <f t="shared" si="21"/>
        <v>0</v>
      </c>
      <c r="J196" s="22"/>
      <c r="K196" s="54"/>
      <c r="L196" s="67"/>
      <c r="M196" s="56"/>
      <c r="N196" s="54"/>
      <c r="O196" s="56"/>
      <c r="P196" s="29"/>
      <c r="Q196" s="18"/>
      <c r="S196" t="e">
        <f t="shared" si="19"/>
        <v>#N/A</v>
      </c>
    </row>
    <row r="197" spans="1:19" ht="20.25" customHeight="1" x14ac:dyDescent="0.25">
      <c r="A197" s="67"/>
      <c r="B197" s="17"/>
      <c r="C197" s="22"/>
      <c r="D197" s="67"/>
      <c r="E197" s="27"/>
      <c r="F197" s="56">
        <f t="shared" si="20"/>
        <v>0</v>
      </c>
      <c r="G197" s="69"/>
      <c r="H197" s="69"/>
      <c r="I197" s="54">
        <f t="shared" si="21"/>
        <v>0</v>
      </c>
      <c r="J197" s="22"/>
      <c r="K197" s="54"/>
      <c r="L197" s="67"/>
      <c r="M197" s="56"/>
      <c r="N197" s="54"/>
      <c r="O197" s="56"/>
      <c r="P197" s="29"/>
      <c r="Q197" s="18"/>
      <c r="S197" t="e">
        <f t="shared" si="19"/>
        <v>#N/A</v>
      </c>
    </row>
    <row r="198" spans="1:19" ht="20.25" customHeight="1" x14ac:dyDescent="0.25">
      <c r="A198" s="67"/>
      <c r="B198" s="17"/>
      <c r="C198" s="22"/>
      <c r="D198" s="67"/>
      <c r="E198" s="27"/>
      <c r="F198" s="56">
        <f t="shared" si="20"/>
        <v>0</v>
      </c>
      <c r="G198" s="69"/>
      <c r="H198" s="69"/>
      <c r="I198" s="54">
        <f t="shared" si="21"/>
        <v>0</v>
      </c>
      <c r="J198" s="22"/>
      <c r="K198" s="54"/>
      <c r="L198" s="67"/>
      <c r="M198" s="56"/>
      <c r="N198" s="54"/>
      <c r="O198" s="56"/>
      <c r="P198" s="29"/>
      <c r="Q198" s="37"/>
      <c r="S198" t="e">
        <f t="shared" ref="S198:S261" si="22">INDEX($X$274:$X$326,MATCH(Q198,$Y$274:$Y$326,0))</f>
        <v>#N/A</v>
      </c>
    </row>
    <row r="199" spans="1:19" ht="20.25" customHeight="1" x14ac:dyDescent="0.25">
      <c r="A199" s="67"/>
      <c r="B199" s="17"/>
      <c r="C199" s="22"/>
      <c r="D199" s="67"/>
      <c r="E199" s="27"/>
      <c r="F199" s="56">
        <f t="shared" si="20"/>
        <v>0</v>
      </c>
      <c r="G199" s="69"/>
      <c r="H199" s="69"/>
      <c r="I199" s="54">
        <f t="shared" si="21"/>
        <v>0</v>
      </c>
      <c r="J199" s="22"/>
      <c r="K199" s="54"/>
      <c r="L199" s="67"/>
      <c r="M199" s="56"/>
      <c r="N199" s="54"/>
      <c r="O199" s="56"/>
      <c r="P199" s="29"/>
      <c r="Q199" s="37"/>
      <c r="S199" t="e">
        <f t="shared" si="22"/>
        <v>#N/A</v>
      </c>
    </row>
    <row r="200" spans="1:19" ht="20.25" customHeight="1" x14ac:dyDescent="0.25">
      <c r="A200" s="67"/>
      <c r="B200" s="17"/>
      <c r="C200" s="22"/>
      <c r="D200" s="67"/>
      <c r="E200" s="27"/>
      <c r="F200" s="56">
        <f t="shared" si="20"/>
        <v>0</v>
      </c>
      <c r="G200" s="69"/>
      <c r="H200" s="69"/>
      <c r="I200" s="54">
        <f t="shared" si="21"/>
        <v>0</v>
      </c>
      <c r="J200" s="22"/>
      <c r="K200" s="54"/>
      <c r="L200" s="67"/>
      <c r="M200" s="56"/>
      <c r="N200" s="54"/>
      <c r="O200" s="56"/>
      <c r="P200" s="29"/>
      <c r="Q200" s="18"/>
      <c r="S200" t="e">
        <f t="shared" si="22"/>
        <v>#N/A</v>
      </c>
    </row>
    <row r="201" spans="1:19" ht="20.25" customHeight="1" x14ac:dyDescent="0.25">
      <c r="A201" s="67"/>
      <c r="B201" s="17"/>
      <c r="C201" s="22"/>
      <c r="D201" s="67"/>
      <c r="E201" s="27"/>
      <c r="F201" s="56">
        <f t="shared" si="20"/>
        <v>0</v>
      </c>
      <c r="G201" s="69"/>
      <c r="H201" s="69"/>
      <c r="I201" s="54">
        <f t="shared" si="21"/>
        <v>0</v>
      </c>
      <c r="J201" s="22"/>
      <c r="K201" s="54"/>
      <c r="L201" s="67"/>
      <c r="M201" s="56"/>
      <c r="N201" s="54"/>
      <c r="O201" s="56"/>
      <c r="P201" s="29"/>
      <c r="Q201" s="18"/>
      <c r="S201" t="e">
        <f t="shared" si="22"/>
        <v>#N/A</v>
      </c>
    </row>
    <row r="202" spans="1:19" ht="20.25" customHeight="1" x14ac:dyDescent="0.25">
      <c r="A202" s="67"/>
      <c r="B202" s="17"/>
      <c r="C202" s="22"/>
      <c r="D202" s="67"/>
      <c r="E202" s="27"/>
      <c r="F202" s="56">
        <f t="shared" si="20"/>
        <v>0</v>
      </c>
      <c r="G202" s="69"/>
      <c r="H202" s="69"/>
      <c r="I202" s="54">
        <f t="shared" si="21"/>
        <v>0</v>
      </c>
      <c r="J202" s="22"/>
      <c r="K202" s="54"/>
      <c r="L202" s="67"/>
      <c r="M202" s="56"/>
      <c r="N202" s="54"/>
      <c r="O202" s="56"/>
      <c r="P202" s="34"/>
      <c r="Q202" s="18"/>
      <c r="S202" t="e">
        <f t="shared" si="22"/>
        <v>#N/A</v>
      </c>
    </row>
    <row r="203" spans="1:19" ht="20.25" customHeight="1" x14ac:dyDescent="0.25">
      <c r="A203" s="67"/>
      <c r="B203" s="17"/>
      <c r="C203" s="22"/>
      <c r="D203" s="67"/>
      <c r="E203" s="27"/>
      <c r="F203" s="56">
        <f t="shared" si="20"/>
        <v>0</v>
      </c>
      <c r="G203" s="69"/>
      <c r="H203" s="69"/>
      <c r="I203" s="54">
        <f t="shared" si="21"/>
        <v>0</v>
      </c>
      <c r="J203" s="22"/>
      <c r="K203" s="54"/>
      <c r="L203" s="67"/>
      <c r="M203" s="56"/>
      <c r="N203" s="54"/>
      <c r="O203" s="56"/>
      <c r="P203" s="34"/>
      <c r="Q203" s="37"/>
      <c r="S203" t="e">
        <f t="shared" si="22"/>
        <v>#N/A</v>
      </c>
    </row>
    <row r="204" spans="1:19" ht="20.25" customHeight="1" x14ac:dyDescent="0.25">
      <c r="A204" s="67"/>
      <c r="B204" s="17"/>
      <c r="C204" s="22"/>
      <c r="D204" s="67"/>
      <c r="E204" s="27"/>
      <c r="F204" s="56">
        <f t="shared" si="20"/>
        <v>0</v>
      </c>
      <c r="G204" s="69"/>
      <c r="H204" s="69"/>
      <c r="I204" s="54">
        <f t="shared" si="21"/>
        <v>0</v>
      </c>
      <c r="J204" s="22"/>
      <c r="K204" s="54"/>
      <c r="L204" s="67"/>
      <c r="M204" s="56"/>
      <c r="N204" s="54"/>
      <c r="O204" s="56"/>
      <c r="P204" s="34"/>
      <c r="Q204" s="18"/>
      <c r="S204" t="e">
        <f t="shared" si="22"/>
        <v>#N/A</v>
      </c>
    </row>
    <row r="205" spans="1:19" ht="20.25" customHeight="1" x14ac:dyDescent="0.25">
      <c r="A205" s="67"/>
      <c r="B205" s="17"/>
      <c r="C205" s="22"/>
      <c r="D205" s="67"/>
      <c r="E205" s="27"/>
      <c r="F205" s="56">
        <f t="shared" si="20"/>
        <v>0</v>
      </c>
      <c r="G205" s="69"/>
      <c r="H205" s="69"/>
      <c r="I205" s="54">
        <f t="shared" si="21"/>
        <v>0</v>
      </c>
      <c r="J205" s="22"/>
      <c r="K205" s="54"/>
      <c r="L205" s="67"/>
      <c r="M205" s="56"/>
      <c r="N205" s="54"/>
      <c r="O205" s="56"/>
      <c r="P205" s="34"/>
      <c r="Q205" s="18"/>
      <c r="S205" t="e">
        <f t="shared" si="22"/>
        <v>#N/A</v>
      </c>
    </row>
    <row r="206" spans="1:19" ht="20.25" customHeight="1" x14ac:dyDescent="0.25">
      <c r="A206" s="67"/>
      <c r="B206" s="17"/>
      <c r="C206" s="22"/>
      <c r="D206" s="67"/>
      <c r="E206" s="27"/>
      <c r="F206" s="56">
        <f t="shared" si="20"/>
        <v>0</v>
      </c>
      <c r="G206" s="69"/>
      <c r="H206" s="69"/>
      <c r="I206" s="54">
        <f t="shared" si="21"/>
        <v>0</v>
      </c>
      <c r="J206" s="22"/>
      <c r="K206" s="54"/>
      <c r="L206" s="67"/>
      <c r="M206" s="56"/>
      <c r="N206" s="54"/>
      <c r="O206" s="56"/>
      <c r="P206" s="34"/>
      <c r="Q206" s="18"/>
      <c r="S206" t="e">
        <f t="shared" si="22"/>
        <v>#N/A</v>
      </c>
    </row>
    <row r="207" spans="1:19" ht="20.25" customHeight="1" x14ac:dyDescent="0.25">
      <c r="A207" s="67"/>
      <c r="B207" s="17"/>
      <c r="C207" s="22"/>
      <c r="D207" s="67"/>
      <c r="E207" s="27"/>
      <c r="F207" s="56">
        <f t="shared" si="20"/>
        <v>0</v>
      </c>
      <c r="G207" s="69"/>
      <c r="H207" s="69"/>
      <c r="I207" s="54">
        <f t="shared" si="21"/>
        <v>0</v>
      </c>
      <c r="J207" s="22"/>
      <c r="K207" s="54"/>
      <c r="L207" s="67"/>
      <c r="M207" s="56"/>
      <c r="N207" s="54"/>
      <c r="O207" s="56"/>
      <c r="P207" s="34"/>
      <c r="Q207" s="18"/>
      <c r="S207" t="e">
        <f t="shared" si="22"/>
        <v>#N/A</v>
      </c>
    </row>
    <row r="208" spans="1:19" ht="20.25" customHeight="1" x14ac:dyDescent="0.25">
      <c r="A208" s="67"/>
      <c r="B208" s="17"/>
      <c r="C208" s="22"/>
      <c r="D208" s="67"/>
      <c r="E208" s="27"/>
      <c r="F208" s="56">
        <f t="shared" si="20"/>
        <v>0</v>
      </c>
      <c r="G208" s="41"/>
      <c r="H208" s="42"/>
      <c r="I208" s="54">
        <f t="shared" si="21"/>
        <v>0</v>
      </c>
      <c r="J208" s="22"/>
      <c r="K208" s="54"/>
      <c r="L208" s="67"/>
      <c r="M208" s="56"/>
      <c r="N208" s="54"/>
      <c r="O208" s="56"/>
      <c r="P208" s="34"/>
      <c r="Q208" s="18"/>
      <c r="S208" t="e">
        <f t="shared" si="22"/>
        <v>#N/A</v>
      </c>
    </row>
    <row r="209" spans="1:19" ht="20.25" customHeight="1" x14ac:dyDescent="0.25">
      <c r="A209" s="67"/>
      <c r="B209" s="17"/>
      <c r="C209" s="22"/>
      <c r="D209" s="67"/>
      <c r="E209" s="27"/>
      <c r="F209" s="56">
        <f t="shared" si="20"/>
        <v>0</v>
      </c>
      <c r="G209" s="41"/>
      <c r="H209" s="42"/>
      <c r="I209" s="54">
        <f t="shared" si="21"/>
        <v>0</v>
      </c>
      <c r="J209" s="22"/>
      <c r="K209" s="54"/>
      <c r="L209" s="67"/>
      <c r="M209" s="56"/>
      <c r="N209" s="54"/>
      <c r="O209" s="56"/>
      <c r="P209" s="34"/>
      <c r="Q209" s="18"/>
      <c r="S209" t="e">
        <f t="shared" si="22"/>
        <v>#N/A</v>
      </c>
    </row>
    <row r="210" spans="1:19" ht="20.25" customHeight="1" x14ac:dyDescent="0.25">
      <c r="A210" s="67"/>
      <c r="B210" s="17"/>
      <c r="C210" s="22"/>
      <c r="D210" s="67"/>
      <c r="E210" s="27"/>
      <c r="F210" s="56">
        <f t="shared" si="20"/>
        <v>0</v>
      </c>
      <c r="G210" s="41"/>
      <c r="H210" s="42"/>
      <c r="I210" s="54">
        <f t="shared" si="21"/>
        <v>0</v>
      </c>
      <c r="J210" s="22"/>
      <c r="K210" s="54"/>
      <c r="L210" s="67"/>
      <c r="M210" s="56"/>
      <c r="N210" s="54"/>
      <c r="O210" s="56"/>
      <c r="P210" s="34"/>
      <c r="Q210" s="18"/>
      <c r="S210" t="e">
        <f t="shared" si="22"/>
        <v>#N/A</v>
      </c>
    </row>
    <row r="211" spans="1:19" ht="20.25" customHeight="1" x14ac:dyDescent="0.25">
      <c r="A211" s="67"/>
      <c r="B211" s="17"/>
      <c r="C211" s="22"/>
      <c r="D211" s="67"/>
      <c r="E211" s="27"/>
      <c r="F211" s="56">
        <f t="shared" si="20"/>
        <v>0</v>
      </c>
      <c r="G211" s="41"/>
      <c r="H211" s="42"/>
      <c r="I211" s="54">
        <f t="shared" si="21"/>
        <v>0</v>
      </c>
      <c r="J211" s="22"/>
      <c r="K211" s="54"/>
      <c r="L211" s="67"/>
      <c r="M211" s="56"/>
      <c r="N211" s="54"/>
      <c r="O211" s="56"/>
      <c r="P211" s="34"/>
      <c r="Q211" s="18"/>
      <c r="S211" t="e">
        <f t="shared" si="22"/>
        <v>#N/A</v>
      </c>
    </row>
    <row r="212" spans="1:19" ht="20.25" customHeight="1" x14ac:dyDescent="0.25">
      <c r="A212" s="67"/>
      <c r="B212" s="17"/>
      <c r="C212" s="22"/>
      <c r="D212" s="67"/>
      <c r="E212" s="27"/>
      <c r="F212" s="56">
        <f t="shared" si="20"/>
        <v>0</v>
      </c>
      <c r="G212" s="41"/>
      <c r="H212" s="42"/>
      <c r="I212" s="54">
        <f t="shared" si="21"/>
        <v>0</v>
      </c>
      <c r="J212" s="22"/>
      <c r="K212" s="54"/>
      <c r="L212" s="67"/>
      <c r="M212" s="56"/>
      <c r="N212" s="54"/>
      <c r="O212" s="56"/>
      <c r="P212" s="34"/>
      <c r="Q212" s="18"/>
      <c r="S212" t="e">
        <f t="shared" si="22"/>
        <v>#N/A</v>
      </c>
    </row>
    <row r="213" spans="1:19" ht="20.25" customHeight="1" x14ac:dyDescent="0.25">
      <c r="A213" s="67"/>
      <c r="B213" s="17"/>
      <c r="C213" s="22"/>
      <c r="D213" s="67"/>
      <c r="E213" s="27"/>
      <c r="F213" s="56">
        <f t="shared" si="20"/>
        <v>0</v>
      </c>
      <c r="G213" s="41"/>
      <c r="H213" s="42"/>
      <c r="I213" s="54">
        <f t="shared" si="21"/>
        <v>0</v>
      </c>
      <c r="J213" s="22"/>
      <c r="K213" s="54"/>
      <c r="L213" s="67"/>
      <c r="M213" s="56"/>
      <c r="N213" s="54"/>
      <c r="O213" s="56"/>
      <c r="P213" s="34"/>
      <c r="Q213" s="18"/>
      <c r="S213" t="e">
        <f t="shared" si="22"/>
        <v>#N/A</v>
      </c>
    </row>
    <row r="214" spans="1:19" ht="20.25" customHeight="1" x14ac:dyDescent="0.25">
      <c r="A214" s="67"/>
      <c r="B214" s="17"/>
      <c r="C214" s="22"/>
      <c r="D214" s="67"/>
      <c r="E214" s="27"/>
      <c r="F214" s="56">
        <f t="shared" si="20"/>
        <v>0</v>
      </c>
      <c r="G214" s="41"/>
      <c r="H214" s="42"/>
      <c r="I214" s="54">
        <f t="shared" si="21"/>
        <v>0</v>
      </c>
      <c r="J214" s="22"/>
      <c r="K214" s="54"/>
      <c r="L214" s="67"/>
      <c r="M214" s="56"/>
      <c r="N214" s="54"/>
      <c r="O214" s="56"/>
      <c r="P214" s="34"/>
      <c r="Q214" s="18"/>
      <c r="S214" t="e">
        <f t="shared" si="22"/>
        <v>#N/A</v>
      </c>
    </row>
    <row r="215" spans="1:19" ht="20.25" customHeight="1" x14ac:dyDescent="0.25">
      <c r="A215" s="67"/>
      <c r="B215" s="17"/>
      <c r="C215" s="22"/>
      <c r="D215" s="67"/>
      <c r="E215" s="27"/>
      <c r="F215" s="56">
        <f t="shared" si="20"/>
        <v>0</v>
      </c>
      <c r="G215" s="41"/>
      <c r="H215" s="42"/>
      <c r="I215" s="54">
        <f t="shared" si="21"/>
        <v>0</v>
      </c>
      <c r="J215" s="22"/>
      <c r="K215" s="54"/>
      <c r="L215" s="67"/>
      <c r="M215" s="56"/>
      <c r="N215" s="54"/>
      <c r="O215" s="56"/>
      <c r="P215" s="34"/>
      <c r="Q215" s="18"/>
      <c r="S215" t="e">
        <f t="shared" si="22"/>
        <v>#N/A</v>
      </c>
    </row>
    <row r="216" spans="1:19" ht="20.25" customHeight="1" x14ac:dyDescent="0.25">
      <c r="A216" s="67"/>
      <c r="B216" s="17"/>
      <c r="C216" s="22"/>
      <c r="D216" s="67"/>
      <c r="E216" s="27"/>
      <c r="F216" s="56">
        <f t="shared" si="20"/>
        <v>0</v>
      </c>
      <c r="G216" s="41"/>
      <c r="H216" s="42"/>
      <c r="I216" s="54">
        <f t="shared" si="21"/>
        <v>0</v>
      </c>
      <c r="J216" s="24"/>
      <c r="K216" s="54"/>
      <c r="L216" s="67"/>
      <c r="M216" s="56"/>
      <c r="N216" s="54"/>
      <c r="O216" s="56"/>
      <c r="P216" s="7"/>
      <c r="Q216" s="37"/>
      <c r="S216" t="e">
        <f t="shared" si="22"/>
        <v>#N/A</v>
      </c>
    </row>
    <row r="217" spans="1:19" ht="20.25" customHeight="1" x14ac:dyDescent="0.25">
      <c r="A217" s="67"/>
      <c r="B217" s="17"/>
      <c r="C217" s="22"/>
      <c r="D217" s="67"/>
      <c r="E217" s="27"/>
      <c r="F217" s="56">
        <f t="shared" si="20"/>
        <v>0</v>
      </c>
      <c r="G217" s="41"/>
      <c r="H217" s="42"/>
      <c r="I217" s="54">
        <f t="shared" si="21"/>
        <v>0</v>
      </c>
      <c r="J217" s="24"/>
      <c r="K217" s="54"/>
      <c r="L217" s="67"/>
      <c r="M217" s="56"/>
      <c r="N217" s="54"/>
      <c r="O217" s="56"/>
      <c r="P217" s="7"/>
      <c r="Q217" s="37"/>
      <c r="S217" t="e">
        <f t="shared" si="22"/>
        <v>#N/A</v>
      </c>
    </row>
    <row r="218" spans="1:19" ht="20.25" customHeight="1" x14ac:dyDescent="0.25">
      <c r="A218" s="67"/>
      <c r="B218" s="17"/>
      <c r="C218" s="22"/>
      <c r="D218" s="67"/>
      <c r="E218" s="27"/>
      <c r="F218" s="56">
        <f t="shared" si="20"/>
        <v>0</v>
      </c>
      <c r="G218" s="41"/>
      <c r="H218" s="42"/>
      <c r="I218" s="54">
        <f t="shared" si="21"/>
        <v>0</v>
      </c>
      <c r="J218" s="26"/>
      <c r="K218" s="54"/>
      <c r="L218" s="67"/>
      <c r="M218" s="56"/>
      <c r="N218" s="54"/>
      <c r="O218" s="56"/>
      <c r="P218" s="7"/>
      <c r="Q218" s="37"/>
      <c r="S218" t="e">
        <f t="shared" si="22"/>
        <v>#N/A</v>
      </c>
    </row>
    <row r="219" spans="1:19" ht="20.25" customHeight="1" x14ac:dyDescent="0.25">
      <c r="A219" s="67"/>
      <c r="B219" s="17"/>
      <c r="C219" s="22"/>
      <c r="D219" s="67"/>
      <c r="E219" s="27"/>
      <c r="F219" s="56">
        <f t="shared" si="20"/>
        <v>0</v>
      </c>
      <c r="G219" s="41"/>
      <c r="H219" s="42"/>
      <c r="I219" s="54">
        <f t="shared" si="21"/>
        <v>0</v>
      </c>
      <c r="J219" s="26"/>
      <c r="K219" s="54"/>
      <c r="L219" s="67"/>
      <c r="M219" s="56"/>
      <c r="N219" s="54"/>
      <c r="O219" s="56"/>
      <c r="P219" s="7"/>
      <c r="Q219" s="37"/>
      <c r="S219" t="e">
        <f t="shared" si="22"/>
        <v>#N/A</v>
      </c>
    </row>
    <row r="220" spans="1:19" ht="20.25" customHeight="1" x14ac:dyDescent="0.25">
      <c r="A220" s="67"/>
      <c r="B220" s="17"/>
      <c r="C220" s="22"/>
      <c r="D220" s="67"/>
      <c r="E220" s="27"/>
      <c r="F220" s="56">
        <f t="shared" si="20"/>
        <v>0</v>
      </c>
      <c r="G220" s="41"/>
      <c r="H220" s="42"/>
      <c r="I220" s="54">
        <f t="shared" si="21"/>
        <v>0</v>
      </c>
      <c r="J220" s="26"/>
      <c r="K220" s="54"/>
      <c r="L220" s="67"/>
      <c r="M220" s="56"/>
      <c r="N220" s="54"/>
      <c r="O220" s="56"/>
      <c r="P220" s="38"/>
      <c r="Q220" s="37"/>
      <c r="S220" t="e">
        <f t="shared" si="22"/>
        <v>#N/A</v>
      </c>
    </row>
    <row r="221" spans="1:19" ht="20.25" customHeight="1" x14ac:dyDescent="0.25">
      <c r="A221" s="67"/>
      <c r="B221" s="17"/>
      <c r="C221" s="22"/>
      <c r="D221" s="67"/>
      <c r="E221" s="27"/>
      <c r="F221" s="56">
        <f t="shared" si="20"/>
        <v>0</v>
      </c>
      <c r="G221" s="41"/>
      <c r="H221" s="42"/>
      <c r="I221" s="54">
        <f t="shared" si="21"/>
        <v>0</v>
      </c>
      <c r="J221" s="26"/>
      <c r="K221" s="54"/>
      <c r="L221" s="67"/>
      <c r="M221" s="56"/>
      <c r="N221" s="54"/>
      <c r="O221" s="56"/>
      <c r="P221" s="38"/>
      <c r="Q221" s="37"/>
      <c r="S221" t="e">
        <f t="shared" si="22"/>
        <v>#N/A</v>
      </c>
    </row>
    <row r="222" spans="1:19" ht="20.25" customHeight="1" x14ac:dyDescent="0.25">
      <c r="A222" s="67"/>
      <c r="B222" s="17"/>
      <c r="C222" s="22"/>
      <c r="D222" s="67"/>
      <c r="E222" s="27"/>
      <c r="F222" s="56">
        <f t="shared" si="20"/>
        <v>0</v>
      </c>
      <c r="G222" s="41"/>
      <c r="H222" s="42"/>
      <c r="I222" s="54">
        <f t="shared" si="21"/>
        <v>0</v>
      </c>
      <c r="J222" s="26"/>
      <c r="K222" s="54"/>
      <c r="L222" s="67"/>
      <c r="M222" s="56"/>
      <c r="N222" s="54"/>
      <c r="O222" s="56"/>
      <c r="P222" s="38"/>
      <c r="Q222" s="37"/>
      <c r="S222" t="e">
        <f t="shared" si="22"/>
        <v>#N/A</v>
      </c>
    </row>
    <row r="223" spans="1:19" ht="20.25" customHeight="1" x14ac:dyDescent="0.25">
      <c r="A223" s="67"/>
      <c r="B223" s="17"/>
      <c r="C223" s="22"/>
      <c r="D223" s="67"/>
      <c r="E223" s="27"/>
      <c r="F223" s="56">
        <f t="shared" si="20"/>
        <v>0</v>
      </c>
      <c r="G223" s="41"/>
      <c r="H223" s="42"/>
      <c r="I223" s="54">
        <f t="shared" si="21"/>
        <v>0</v>
      </c>
      <c r="J223" s="26"/>
      <c r="K223" s="54"/>
      <c r="L223" s="67"/>
      <c r="M223" s="56"/>
      <c r="N223" s="54"/>
      <c r="O223" s="56"/>
      <c r="P223" s="38"/>
      <c r="Q223" s="37"/>
      <c r="S223" t="e">
        <f t="shared" si="22"/>
        <v>#N/A</v>
      </c>
    </row>
    <row r="224" spans="1:19" ht="20.25" customHeight="1" x14ac:dyDescent="0.25">
      <c r="A224" s="67"/>
      <c r="B224" s="17"/>
      <c r="C224" s="22"/>
      <c r="D224" s="67"/>
      <c r="E224" s="27"/>
      <c r="F224" s="56">
        <f t="shared" si="20"/>
        <v>0</v>
      </c>
      <c r="G224" s="41"/>
      <c r="H224" s="42"/>
      <c r="I224" s="54">
        <f t="shared" si="21"/>
        <v>0</v>
      </c>
      <c r="J224" s="26"/>
      <c r="K224" s="54"/>
      <c r="L224" s="67"/>
      <c r="M224" s="56"/>
      <c r="N224" s="54"/>
      <c r="O224" s="56"/>
      <c r="P224" s="38"/>
      <c r="Q224" s="37"/>
      <c r="S224" t="e">
        <f t="shared" si="22"/>
        <v>#N/A</v>
      </c>
    </row>
    <row r="225" spans="1:19" ht="20.25" customHeight="1" x14ac:dyDescent="0.25">
      <c r="A225" s="67"/>
      <c r="B225" s="17"/>
      <c r="C225" s="22"/>
      <c r="D225" s="67"/>
      <c r="E225" s="27"/>
      <c r="F225" s="56">
        <f t="shared" si="20"/>
        <v>0</v>
      </c>
      <c r="G225" s="41"/>
      <c r="H225" s="42"/>
      <c r="I225" s="54">
        <f t="shared" si="21"/>
        <v>0</v>
      </c>
      <c r="J225" s="26"/>
      <c r="K225" s="54"/>
      <c r="L225" s="67"/>
      <c r="M225" s="56"/>
      <c r="N225" s="54"/>
      <c r="O225" s="56"/>
      <c r="P225" s="38"/>
      <c r="Q225" s="37"/>
      <c r="S225" t="e">
        <f t="shared" si="22"/>
        <v>#N/A</v>
      </c>
    </row>
    <row r="226" spans="1:19" ht="20.25" customHeight="1" x14ac:dyDescent="0.25">
      <c r="A226" s="67"/>
      <c r="B226" s="17"/>
      <c r="C226" s="22"/>
      <c r="D226" s="67"/>
      <c r="E226" s="27"/>
      <c r="F226" s="56">
        <f t="shared" si="20"/>
        <v>0</v>
      </c>
      <c r="G226" s="41"/>
      <c r="H226" s="42"/>
      <c r="I226" s="54">
        <f t="shared" si="21"/>
        <v>0</v>
      </c>
      <c r="J226" s="26"/>
      <c r="K226" s="54"/>
      <c r="L226" s="67"/>
      <c r="M226" s="56"/>
      <c r="N226" s="54"/>
      <c r="O226" s="56"/>
      <c r="P226" s="38"/>
      <c r="Q226" s="37"/>
      <c r="S226" t="e">
        <f t="shared" si="22"/>
        <v>#N/A</v>
      </c>
    </row>
    <row r="227" spans="1:19" ht="20.25" customHeight="1" x14ac:dyDescent="0.25">
      <c r="A227" s="67"/>
      <c r="B227" s="17"/>
      <c r="C227" s="22"/>
      <c r="D227" s="67"/>
      <c r="E227" s="27"/>
      <c r="F227" s="56">
        <f t="shared" si="20"/>
        <v>0</v>
      </c>
      <c r="G227" s="41"/>
      <c r="H227" s="42"/>
      <c r="I227" s="54">
        <f t="shared" si="21"/>
        <v>0</v>
      </c>
      <c r="J227" s="26"/>
      <c r="K227" s="54"/>
      <c r="L227" s="67"/>
      <c r="M227" s="56"/>
      <c r="N227" s="54"/>
      <c r="O227" s="56"/>
      <c r="P227" s="38"/>
      <c r="Q227" s="37"/>
      <c r="S227" t="e">
        <f t="shared" si="22"/>
        <v>#N/A</v>
      </c>
    </row>
    <row r="228" spans="1:19" ht="20.25" customHeight="1" x14ac:dyDescent="0.25">
      <c r="A228" s="67"/>
      <c r="B228" s="17"/>
      <c r="C228" s="22"/>
      <c r="D228" s="67"/>
      <c r="E228" s="27"/>
      <c r="F228" s="56">
        <f t="shared" si="20"/>
        <v>0</v>
      </c>
      <c r="G228" s="41"/>
      <c r="H228" s="42"/>
      <c r="I228" s="54">
        <f t="shared" si="21"/>
        <v>0</v>
      </c>
      <c r="J228" s="26"/>
      <c r="K228" s="54"/>
      <c r="L228" s="67"/>
      <c r="M228" s="56"/>
      <c r="N228" s="54"/>
      <c r="O228" s="56"/>
      <c r="P228" s="38"/>
      <c r="Q228" s="37"/>
      <c r="S228" t="e">
        <f t="shared" si="22"/>
        <v>#N/A</v>
      </c>
    </row>
    <row r="229" spans="1:19" ht="20.25" customHeight="1" x14ac:dyDescent="0.25">
      <c r="A229" s="67"/>
      <c r="B229" s="17"/>
      <c r="C229" s="22"/>
      <c r="D229" s="67"/>
      <c r="E229" s="27"/>
      <c r="F229" s="56">
        <f t="shared" si="20"/>
        <v>0</v>
      </c>
      <c r="G229" s="41"/>
      <c r="H229" s="45"/>
      <c r="I229" s="54">
        <f t="shared" si="21"/>
        <v>0</v>
      </c>
      <c r="J229" s="26"/>
      <c r="K229" s="54"/>
      <c r="L229" s="67"/>
      <c r="M229" s="56"/>
      <c r="N229" s="54"/>
      <c r="O229" s="56"/>
      <c r="P229" s="38"/>
      <c r="Q229" s="37"/>
      <c r="S229" t="e">
        <f t="shared" si="22"/>
        <v>#N/A</v>
      </c>
    </row>
    <row r="230" spans="1:19" ht="20.25" customHeight="1" x14ac:dyDescent="0.25">
      <c r="A230" s="67"/>
      <c r="B230" s="17"/>
      <c r="C230" s="22"/>
      <c r="D230" s="67"/>
      <c r="E230" s="27"/>
      <c r="F230" s="56">
        <f t="shared" si="20"/>
        <v>0</v>
      </c>
      <c r="G230" s="41"/>
      <c r="H230" s="45"/>
      <c r="I230" s="54">
        <f t="shared" si="21"/>
        <v>0</v>
      </c>
      <c r="J230" s="26"/>
      <c r="K230" s="54"/>
      <c r="L230" s="67"/>
      <c r="M230" s="56"/>
      <c r="N230" s="54"/>
      <c r="O230" s="56"/>
      <c r="P230" s="38"/>
      <c r="Q230" s="37"/>
      <c r="S230" t="e">
        <f t="shared" si="22"/>
        <v>#N/A</v>
      </c>
    </row>
    <row r="231" spans="1:19" ht="20.25" customHeight="1" x14ac:dyDescent="0.25">
      <c r="A231" s="67"/>
      <c r="B231" s="17"/>
      <c r="C231" s="22"/>
      <c r="D231" s="67"/>
      <c r="E231" s="27"/>
      <c r="F231" s="56">
        <f t="shared" si="20"/>
        <v>0</v>
      </c>
      <c r="G231" s="41"/>
      <c r="H231" s="45"/>
      <c r="I231" s="54">
        <f t="shared" si="21"/>
        <v>0</v>
      </c>
      <c r="J231" s="26"/>
      <c r="K231" s="54"/>
      <c r="L231" s="67"/>
      <c r="M231" s="56"/>
      <c r="N231" s="54"/>
      <c r="O231" s="56"/>
      <c r="P231" s="38"/>
      <c r="Q231" s="37"/>
      <c r="S231" t="e">
        <f t="shared" si="22"/>
        <v>#N/A</v>
      </c>
    </row>
    <row r="232" spans="1:19" ht="20.25" customHeight="1" x14ac:dyDescent="0.25">
      <c r="A232" s="67"/>
      <c r="B232" s="17"/>
      <c r="C232" s="22"/>
      <c r="D232" s="67"/>
      <c r="E232" s="27"/>
      <c r="F232" s="56">
        <f t="shared" si="20"/>
        <v>0</v>
      </c>
      <c r="G232" s="41"/>
      <c r="H232" s="45"/>
      <c r="I232" s="54">
        <f t="shared" si="21"/>
        <v>0</v>
      </c>
      <c r="J232" s="32"/>
      <c r="K232" s="54"/>
      <c r="L232" s="67"/>
      <c r="M232" s="56"/>
      <c r="N232" s="54"/>
      <c r="O232" s="56"/>
      <c r="P232" s="11"/>
      <c r="Q232" s="37"/>
      <c r="S232" t="e">
        <f t="shared" si="22"/>
        <v>#N/A</v>
      </c>
    </row>
    <row r="233" spans="1:19" ht="20.25" customHeight="1" x14ac:dyDescent="0.25">
      <c r="A233" s="67"/>
      <c r="B233" s="17"/>
      <c r="C233" s="22"/>
      <c r="D233" s="67"/>
      <c r="E233" s="27"/>
      <c r="F233" s="56">
        <f t="shared" si="20"/>
        <v>0</v>
      </c>
      <c r="G233" s="41"/>
      <c r="H233" s="45"/>
      <c r="I233" s="54">
        <f t="shared" si="21"/>
        <v>0</v>
      </c>
      <c r="J233" s="32"/>
      <c r="K233" s="54"/>
      <c r="L233" s="67"/>
      <c r="M233" s="56"/>
      <c r="N233" s="54"/>
      <c r="O233" s="56"/>
      <c r="P233" s="11"/>
      <c r="Q233" s="37"/>
      <c r="S233" t="e">
        <f t="shared" si="22"/>
        <v>#N/A</v>
      </c>
    </row>
    <row r="234" spans="1:19" ht="20.25" customHeight="1" x14ac:dyDescent="0.25">
      <c r="A234" s="67"/>
      <c r="B234" s="17"/>
      <c r="C234" s="22"/>
      <c r="D234" s="67"/>
      <c r="E234" s="27"/>
      <c r="F234" s="56">
        <f t="shared" si="20"/>
        <v>0</v>
      </c>
      <c r="G234" s="41"/>
      <c r="H234" s="45"/>
      <c r="I234" s="54">
        <f t="shared" si="21"/>
        <v>0</v>
      </c>
      <c r="J234" s="32"/>
      <c r="K234" s="54"/>
      <c r="L234" s="67"/>
      <c r="M234" s="56"/>
      <c r="N234" s="54"/>
      <c r="O234" s="56"/>
      <c r="P234" s="11"/>
      <c r="Q234" s="37"/>
      <c r="S234" t="e">
        <f t="shared" si="22"/>
        <v>#N/A</v>
      </c>
    </row>
    <row r="235" spans="1:19" ht="20.25" customHeight="1" x14ac:dyDescent="0.25">
      <c r="A235" s="67"/>
      <c r="B235" s="17"/>
      <c r="C235" s="22"/>
      <c r="D235" s="67"/>
      <c r="E235" s="27"/>
      <c r="F235" s="56">
        <f t="shared" si="20"/>
        <v>0</v>
      </c>
      <c r="G235" s="41"/>
      <c r="H235" s="45"/>
      <c r="I235" s="54">
        <f t="shared" si="21"/>
        <v>0</v>
      </c>
      <c r="J235" s="32"/>
      <c r="K235" s="54"/>
      <c r="L235" s="67"/>
      <c r="M235" s="56"/>
      <c r="N235" s="54"/>
      <c r="O235" s="56"/>
      <c r="P235" s="11"/>
      <c r="Q235" s="18"/>
      <c r="S235" t="e">
        <f t="shared" si="22"/>
        <v>#N/A</v>
      </c>
    </row>
    <row r="236" spans="1:19" ht="20.25" customHeight="1" x14ac:dyDescent="0.25">
      <c r="A236" s="67"/>
      <c r="B236" s="17"/>
      <c r="C236" s="22"/>
      <c r="D236" s="67"/>
      <c r="E236" s="27"/>
      <c r="F236" s="56">
        <f t="shared" si="20"/>
        <v>0</v>
      </c>
      <c r="G236" s="41"/>
      <c r="H236" s="45"/>
      <c r="I236" s="54">
        <f t="shared" si="21"/>
        <v>0</v>
      </c>
      <c r="J236" s="32"/>
      <c r="K236" s="54"/>
      <c r="L236" s="67"/>
      <c r="M236" s="56"/>
      <c r="N236" s="54"/>
      <c r="O236" s="56"/>
      <c r="P236" s="11"/>
      <c r="Q236" s="37"/>
      <c r="S236" t="e">
        <f t="shared" si="22"/>
        <v>#N/A</v>
      </c>
    </row>
    <row r="237" spans="1:19" ht="20.25" customHeight="1" x14ac:dyDescent="0.25">
      <c r="A237" s="67"/>
      <c r="B237" s="17"/>
      <c r="C237" s="22"/>
      <c r="D237" s="67"/>
      <c r="E237" s="27"/>
      <c r="F237" s="56">
        <f t="shared" si="20"/>
        <v>0</v>
      </c>
      <c r="G237" s="41"/>
      <c r="H237" s="45"/>
      <c r="I237" s="54">
        <f t="shared" si="21"/>
        <v>0</v>
      </c>
      <c r="J237" s="32"/>
      <c r="K237" s="54"/>
      <c r="L237" s="67"/>
      <c r="M237" s="56"/>
      <c r="N237" s="54"/>
      <c r="O237" s="56"/>
      <c r="P237" s="11"/>
      <c r="Q237" s="18"/>
      <c r="S237" t="e">
        <f t="shared" si="22"/>
        <v>#N/A</v>
      </c>
    </row>
    <row r="238" spans="1:19" ht="20.25" customHeight="1" x14ac:dyDescent="0.25">
      <c r="A238" s="67"/>
      <c r="B238" s="17"/>
      <c r="C238" s="22"/>
      <c r="D238" s="67"/>
      <c r="E238" s="27"/>
      <c r="F238" s="56">
        <f t="shared" si="20"/>
        <v>0</v>
      </c>
      <c r="G238" s="41"/>
      <c r="H238" s="45"/>
      <c r="I238" s="54">
        <f t="shared" si="21"/>
        <v>0</v>
      </c>
      <c r="J238" s="32"/>
      <c r="K238" s="54"/>
      <c r="L238" s="67"/>
      <c r="M238" s="56"/>
      <c r="N238" s="54"/>
      <c r="O238" s="56"/>
      <c r="P238" s="11"/>
      <c r="Q238" s="37"/>
      <c r="S238" t="e">
        <f t="shared" si="22"/>
        <v>#N/A</v>
      </c>
    </row>
    <row r="239" spans="1:19" ht="20.25" customHeight="1" x14ac:dyDescent="0.25">
      <c r="A239" s="67"/>
      <c r="B239" s="17"/>
      <c r="C239" s="22"/>
      <c r="D239" s="67"/>
      <c r="E239" s="27"/>
      <c r="F239" s="56">
        <f t="shared" si="20"/>
        <v>0</v>
      </c>
      <c r="G239" s="41"/>
      <c r="H239" s="45"/>
      <c r="I239" s="54">
        <f t="shared" si="21"/>
        <v>0</v>
      </c>
      <c r="J239" s="32"/>
      <c r="K239" s="54"/>
      <c r="L239" s="67"/>
      <c r="M239" s="56"/>
      <c r="N239" s="54"/>
      <c r="O239" s="56"/>
      <c r="P239" s="11"/>
      <c r="Q239" s="18"/>
      <c r="S239" t="e">
        <f t="shared" si="22"/>
        <v>#N/A</v>
      </c>
    </row>
    <row r="240" spans="1:19" ht="20.25" customHeight="1" x14ac:dyDescent="0.25">
      <c r="A240" s="67"/>
      <c r="B240" s="17"/>
      <c r="C240" s="22"/>
      <c r="D240" s="67"/>
      <c r="E240" s="27"/>
      <c r="F240" s="56">
        <f t="shared" si="20"/>
        <v>0</v>
      </c>
      <c r="G240" s="41"/>
      <c r="H240" s="45"/>
      <c r="I240" s="54">
        <f t="shared" si="21"/>
        <v>0</v>
      </c>
      <c r="J240" s="32"/>
      <c r="K240" s="54"/>
      <c r="L240" s="67"/>
      <c r="M240" s="56"/>
      <c r="N240" s="54"/>
      <c r="O240" s="56"/>
      <c r="P240" s="11"/>
      <c r="Q240" s="37"/>
      <c r="S240" t="e">
        <f t="shared" si="22"/>
        <v>#N/A</v>
      </c>
    </row>
    <row r="241" spans="1:19" ht="20.25" customHeight="1" x14ac:dyDescent="0.25">
      <c r="A241" s="67"/>
      <c r="B241" s="17"/>
      <c r="C241" s="22"/>
      <c r="D241" s="67"/>
      <c r="E241" s="27"/>
      <c r="F241" s="56">
        <f t="shared" si="20"/>
        <v>0</v>
      </c>
      <c r="G241" s="41"/>
      <c r="H241" s="45"/>
      <c r="I241" s="54">
        <f t="shared" si="21"/>
        <v>0</v>
      </c>
      <c r="J241" s="32"/>
      <c r="K241" s="54"/>
      <c r="L241" s="67"/>
      <c r="M241" s="56"/>
      <c r="N241" s="54"/>
      <c r="O241" s="56"/>
      <c r="P241" s="11"/>
      <c r="Q241" s="18"/>
      <c r="S241" t="e">
        <f t="shared" si="22"/>
        <v>#N/A</v>
      </c>
    </row>
    <row r="242" spans="1:19" ht="20.25" customHeight="1" x14ac:dyDescent="0.25">
      <c r="A242" s="67"/>
      <c r="B242" s="17"/>
      <c r="C242" s="22"/>
      <c r="D242" s="67"/>
      <c r="E242" s="27"/>
      <c r="F242" s="56">
        <f t="shared" ref="F242:F296" si="23">D242</f>
        <v>0</v>
      </c>
      <c r="G242" s="41"/>
      <c r="H242" s="45"/>
      <c r="I242" s="54">
        <f t="shared" ref="I242:I305" si="24">E242</f>
        <v>0</v>
      </c>
      <c r="J242" s="32"/>
      <c r="K242" s="54"/>
      <c r="L242" s="67"/>
      <c r="M242" s="56"/>
      <c r="N242" s="54"/>
      <c r="O242" s="56"/>
      <c r="P242" s="11"/>
      <c r="Q242" s="37"/>
      <c r="S242" t="e">
        <f t="shared" si="22"/>
        <v>#N/A</v>
      </c>
    </row>
    <row r="243" spans="1:19" ht="20.25" customHeight="1" x14ac:dyDescent="0.25">
      <c r="A243" s="67"/>
      <c r="B243" s="17"/>
      <c r="C243" s="22"/>
      <c r="D243" s="67"/>
      <c r="E243" s="27"/>
      <c r="F243" s="56">
        <f t="shared" si="23"/>
        <v>0</v>
      </c>
      <c r="G243" s="41"/>
      <c r="H243" s="44"/>
      <c r="I243" s="54">
        <f t="shared" si="24"/>
        <v>0</v>
      </c>
      <c r="J243" s="32"/>
      <c r="K243" s="54"/>
      <c r="L243" s="67"/>
      <c r="M243" s="56"/>
      <c r="N243" s="54"/>
      <c r="O243" s="56"/>
      <c r="P243" s="11"/>
      <c r="Q243" s="18"/>
      <c r="S243" t="e">
        <f t="shared" si="22"/>
        <v>#N/A</v>
      </c>
    </row>
    <row r="244" spans="1:19" ht="20.25" customHeight="1" x14ac:dyDescent="0.25">
      <c r="A244" s="67"/>
      <c r="B244" s="17"/>
      <c r="C244" s="22"/>
      <c r="D244" s="67"/>
      <c r="E244" s="27"/>
      <c r="F244" s="56">
        <f t="shared" si="23"/>
        <v>0</v>
      </c>
      <c r="G244" s="41"/>
      <c r="H244" s="44"/>
      <c r="I244" s="54">
        <f t="shared" si="24"/>
        <v>0</v>
      </c>
      <c r="J244" s="32"/>
      <c r="K244" s="54"/>
      <c r="L244" s="67"/>
      <c r="M244" s="56"/>
      <c r="N244" s="54"/>
      <c r="O244" s="56"/>
      <c r="P244" s="11"/>
      <c r="Q244" s="37"/>
      <c r="S244" t="e">
        <f t="shared" si="22"/>
        <v>#N/A</v>
      </c>
    </row>
    <row r="245" spans="1:19" ht="20.25" customHeight="1" x14ac:dyDescent="0.25">
      <c r="A245" s="67"/>
      <c r="B245" s="17"/>
      <c r="C245" s="22"/>
      <c r="D245" s="67"/>
      <c r="E245" s="27"/>
      <c r="F245" s="56">
        <f t="shared" si="23"/>
        <v>0</v>
      </c>
      <c r="G245" s="137"/>
      <c r="H245" s="138"/>
      <c r="I245" s="54">
        <f t="shared" si="24"/>
        <v>0</v>
      </c>
      <c r="J245" s="32"/>
      <c r="K245" s="54"/>
      <c r="L245" s="67"/>
      <c r="M245" s="56"/>
      <c r="N245" s="54"/>
      <c r="O245" s="56"/>
      <c r="P245" s="11"/>
      <c r="Q245" s="18"/>
      <c r="S245" t="e">
        <f t="shared" si="22"/>
        <v>#N/A</v>
      </c>
    </row>
    <row r="246" spans="1:19" ht="20.25" customHeight="1" x14ac:dyDescent="0.25">
      <c r="A246" s="67"/>
      <c r="B246" s="17"/>
      <c r="C246" s="22"/>
      <c r="D246" s="67"/>
      <c r="E246" s="27"/>
      <c r="F246" s="56">
        <f t="shared" si="23"/>
        <v>0</v>
      </c>
      <c r="G246" s="137"/>
      <c r="H246" s="138"/>
      <c r="I246" s="54">
        <f t="shared" si="24"/>
        <v>0</v>
      </c>
      <c r="J246" s="32"/>
      <c r="K246" s="54"/>
      <c r="L246" s="67"/>
      <c r="M246" s="56"/>
      <c r="N246" s="54"/>
      <c r="O246" s="56"/>
      <c r="P246" s="11"/>
      <c r="Q246" s="18"/>
      <c r="S246" t="e">
        <f t="shared" si="22"/>
        <v>#N/A</v>
      </c>
    </row>
    <row r="247" spans="1:19" ht="20.25" customHeight="1" x14ac:dyDescent="0.25">
      <c r="A247" s="67"/>
      <c r="B247" s="17"/>
      <c r="C247" s="22"/>
      <c r="D247" s="67"/>
      <c r="E247" s="27"/>
      <c r="F247" s="56">
        <f t="shared" si="23"/>
        <v>0</v>
      </c>
      <c r="G247" s="137"/>
      <c r="H247" s="138"/>
      <c r="I247" s="54">
        <f t="shared" si="24"/>
        <v>0</v>
      </c>
      <c r="J247" s="32"/>
      <c r="K247" s="54"/>
      <c r="L247" s="67"/>
      <c r="M247" s="56"/>
      <c r="N247" s="54"/>
      <c r="O247" s="56"/>
      <c r="P247" s="11"/>
      <c r="Q247" s="18"/>
      <c r="S247" t="e">
        <f t="shared" si="22"/>
        <v>#N/A</v>
      </c>
    </row>
    <row r="248" spans="1:19" ht="20.25" customHeight="1" x14ac:dyDescent="0.25">
      <c r="A248" s="67"/>
      <c r="B248" s="17"/>
      <c r="C248" s="22"/>
      <c r="D248" s="67"/>
      <c r="E248" s="27"/>
      <c r="F248" s="56">
        <f t="shared" si="23"/>
        <v>0</v>
      </c>
      <c r="G248" s="137"/>
      <c r="H248" s="138"/>
      <c r="I248" s="54">
        <f t="shared" si="24"/>
        <v>0</v>
      </c>
      <c r="J248" s="32"/>
      <c r="K248" s="54"/>
      <c r="L248" s="67"/>
      <c r="M248" s="56"/>
      <c r="N248" s="54"/>
      <c r="O248" s="56"/>
      <c r="P248" s="11"/>
      <c r="Q248" s="18"/>
      <c r="S248" t="e">
        <f t="shared" si="22"/>
        <v>#N/A</v>
      </c>
    </row>
    <row r="249" spans="1:19" ht="20.25" customHeight="1" x14ac:dyDescent="0.25">
      <c r="A249" s="67"/>
      <c r="B249" s="17"/>
      <c r="C249" s="22"/>
      <c r="D249" s="67"/>
      <c r="E249" s="27"/>
      <c r="F249" s="56">
        <f t="shared" si="23"/>
        <v>0</v>
      </c>
      <c r="G249" s="137"/>
      <c r="H249" s="138"/>
      <c r="I249" s="54">
        <f t="shared" si="24"/>
        <v>0</v>
      </c>
      <c r="J249" s="32"/>
      <c r="K249" s="54"/>
      <c r="L249" s="67"/>
      <c r="M249" s="56"/>
      <c r="N249" s="54"/>
      <c r="O249" s="56"/>
      <c r="P249" s="11"/>
      <c r="Q249" s="18"/>
      <c r="S249" t="e">
        <f t="shared" si="22"/>
        <v>#N/A</v>
      </c>
    </row>
    <row r="250" spans="1:19" ht="20.25" customHeight="1" x14ac:dyDescent="0.25">
      <c r="A250" s="67"/>
      <c r="B250" s="17"/>
      <c r="C250" s="22"/>
      <c r="D250" s="67"/>
      <c r="E250" s="27"/>
      <c r="F250" s="56">
        <f t="shared" si="23"/>
        <v>0</v>
      </c>
      <c r="G250" s="137"/>
      <c r="H250" s="138"/>
      <c r="I250" s="54">
        <f t="shared" si="24"/>
        <v>0</v>
      </c>
      <c r="J250" s="32"/>
      <c r="K250" s="54"/>
      <c r="L250" s="67"/>
      <c r="M250" s="56"/>
      <c r="N250" s="54"/>
      <c r="O250" s="56"/>
      <c r="P250" s="11"/>
      <c r="Q250" s="18"/>
      <c r="S250" t="e">
        <f t="shared" si="22"/>
        <v>#N/A</v>
      </c>
    </row>
    <row r="251" spans="1:19" ht="20.25" customHeight="1" x14ac:dyDescent="0.25">
      <c r="A251" s="67"/>
      <c r="B251" s="17"/>
      <c r="C251" s="22"/>
      <c r="D251" s="67"/>
      <c r="E251" s="27"/>
      <c r="F251" s="56">
        <f t="shared" si="23"/>
        <v>0</v>
      </c>
      <c r="G251" s="137"/>
      <c r="H251" s="138"/>
      <c r="I251" s="54">
        <f t="shared" si="24"/>
        <v>0</v>
      </c>
      <c r="J251" s="24"/>
      <c r="K251" s="54"/>
      <c r="L251" s="67"/>
      <c r="M251" s="56"/>
      <c r="N251" s="54"/>
      <c r="O251" s="56"/>
      <c r="P251" s="31"/>
      <c r="Q251" s="18"/>
      <c r="S251" t="e">
        <f t="shared" si="22"/>
        <v>#N/A</v>
      </c>
    </row>
    <row r="252" spans="1:19" ht="20.25" customHeight="1" x14ac:dyDescent="0.25">
      <c r="A252" s="67"/>
      <c r="B252" s="17"/>
      <c r="C252" s="22"/>
      <c r="D252" s="67"/>
      <c r="E252" s="27"/>
      <c r="F252" s="56">
        <f t="shared" si="23"/>
        <v>0</v>
      </c>
      <c r="G252" s="137"/>
      <c r="H252" s="138"/>
      <c r="I252" s="54">
        <f t="shared" si="24"/>
        <v>0</v>
      </c>
      <c r="J252" s="24"/>
      <c r="K252" s="54"/>
      <c r="L252" s="67"/>
      <c r="M252" s="56"/>
      <c r="N252" s="54"/>
      <c r="O252" s="56"/>
      <c r="P252" s="31"/>
      <c r="Q252" s="18"/>
      <c r="S252" t="e">
        <f t="shared" si="22"/>
        <v>#N/A</v>
      </c>
    </row>
    <row r="253" spans="1:19" ht="20.25" customHeight="1" x14ac:dyDescent="0.25">
      <c r="A253" s="67"/>
      <c r="B253" s="17"/>
      <c r="C253" s="22"/>
      <c r="D253" s="67"/>
      <c r="E253" s="27"/>
      <c r="F253" s="56">
        <f t="shared" si="23"/>
        <v>0</v>
      </c>
      <c r="G253" s="137"/>
      <c r="H253" s="138"/>
      <c r="I253" s="54">
        <f t="shared" si="24"/>
        <v>0</v>
      </c>
      <c r="J253" s="24"/>
      <c r="K253" s="54"/>
      <c r="L253" s="67"/>
      <c r="M253" s="56"/>
      <c r="N253" s="54"/>
      <c r="O253" s="56"/>
      <c r="P253" s="31"/>
      <c r="Q253" s="18"/>
      <c r="S253" t="e">
        <f t="shared" si="22"/>
        <v>#N/A</v>
      </c>
    </row>
    <row r="254" spans="1:19" ht="20.25" customHeight="1" x14ac:dyDescent="0.25">
      <c r="A254" s="67"/>
      <c r="B254" s="17"/>
      <c r="C254" s="22"/>
      <c r="D254" s="67"/>
      <c r="E254" s="27"/>
      <c r="F254" s="56">
        <f t="shared" si="23"/>
        <v>0</v>
      </c>
      <c r="G254" s="137"/>
      <c r="H254" s="138"/>
      <c r="I254" s="54">
        <f t="shared" si="24"/>
        <v>0</v>
      </c>
      <c r="J254" s="24"/>
      <c r="K254" s="54"/>
      <c r="L254" s="67"/>
      <c r="M254" s="56"/>
      <c r="N254" s="54"/>
      <c r="O254" s="56"/>
      <c r="P254" s="31"/>
      <c r="Q254" s="18"/>
      <c r="S254" t="e">
        <f t="shared" si="22"/>
        <v>#N/A</v>
      </c>
    </row>
    <row r="255" spans="1:19" ht="20.25" customHeight="1" x14ac:dyDescent="0.25">
      <c r="A255" s="67"/>
      <c r="B255" s="17"/>
      <c r="C255" s="22"/>
      <c r="D255" s="67"/>
      <c r="E255" s="27"/>
      <c r="F255" s="56">
        <f t="shared" si="23"/>
        <v>0</v>
      </c>
      <c r="G255" s="137"/>
      <c r="H255" s="138"/>
      <c r="I255" s="54">
        <f t="shared" si="24"/>
        <v>0</v>
      </c>
      <c r="J255" s="24"/>
      <c r="K255" s="54"/>
      <c r="L255" s="67"/>
      <c r="M255" s="56"/>
      <c r="N255" s="54"/>
      <c r="O255" s="56"/>
      <c r="P255" s="31"/>
      <c r="Q255" s="18"/>
      <c r="S255" t="e">
        <f t="shared" si="22"/>
        <v>#N/A</v>
      </c>
    </row>
    <row r="256" spans="1:19" ht="20.25" customHeight="1" x14ac:dyDescent="0.25">
      <c r="A256" s="67"/>
      <c r="B256" s="17"/>
      <c r="C256" s="22"/>
      <c r="D256" s="67"/>
      <c r="E256" s="27"/>
      <c r="F256" s="56">
        <f t="shared" si="23"/>
        <v>0</v>
      </c>
      <c r="G256" s="137"/>
      <c r="H256" s="138"/>
      <c r="I256" s="54">
        <f t="shared" si="24"/>
        <v>0</v>
      </c>
      <c r="J256" s="24"/>
      <c r="K256" s="54"/>
      <c r="L256" s="67"/>
      <c r="M256" s="56"/>
      <c r="N256" s="54"/>
      <c r="O256" s="56"/>
      <c r="P256" s="31"/>
      <c r="Q256" s="18"/>
      <c r="S256" t="e">
        <f t="shared" si="22"/>
        <v>#N/A</v>
      </c>
    </row>
    <row r="257" spans="1:34" ht="20.25" customHeight="1" x14ac:dyDescent="0.25">
      <c r="A257" s="67"/>
      <c r="B257" s="17"/>
      <c r="C257" s="22"/>
      <c r="D257" s="67"/>
      <c r="E257" s="27"/>
      <c r="F257" s="56">
        <f t="shared" si="23"/>
        <v>0</v>
      </c>
      <c r="G257" s="137"/>
      <c r="H257" s="138"/>
      <c r="I257" s="54">
        <f t="shared" si="24"/>
        <v>0</v>
      </c>
      <c r="J257" s="24"/>
      <c r="K257" s="54"/>
      <c r="L257" s="67"/>
      <c r="M257" s="56"/>
      <c r="N257" s="54"/>
      <c r="O257" s="56"/>
      <c r="P257" s="31"/>
      <c r="Q257" s="18"/>
      <c r="S257" t="e">
        <f t="shared" si="22"/>
        <v>#N/A</v>
      </c>
    </row>
    <row r="258" spans="1:34" ht="20.25" customHeight="1" x14ac:dyDescent="0.25">
      <c r="A258" s="67"/>
      <c r="B258" s="17"/>
      <c r="C258" s="22"/>
      <c r="D258" s="67"/>
      <c r="E258" s="27"/>
      <c r="F258" s="56">
        <f t="shared" si="23"/>
        <v>0</v>
      </c>
      <c r="G258" s="137"/>
      <c r="H258" s="138"/>
      <c r="I258" s="54">
        <f t="shared" si="24"/>
        <v>0</v>
      </c>
      <c r="J258" s="24"/>
      <c r="K258" s="54"/>
      <c r="L258" s="67"/>
      <c r="M258" s="56"/>
      <c r="N258" s="54"/>
      <c r="O258" s="56"/>
      <c r="P258" s="31"/>
      <c r="Q258" s="18"/>
      <c r="S258" t="e">
        <f t="shared" si="22"/>
        <v>#N/A</v>
      </c>
    </row>
    <row r="259" spans="1:34" ht="20.25" customHeight="1" x14ac:dyDescent="0.25">
      <c r="A259" s="67"/>
      <c r="B259" s="17"/>
      <c r="C259" s="22"/>
      <c r="D259" s="67"/>
      <c r="E259" s="27"/>
      <c r="F259" s="56">
        <f t="shared" si="23"/>
        <v>0</v>
      </c>
      <c r="G259" s="137"/>
      <c r="H259" s="138"/>
      <c r="I259" s="54">
        <f t="shared" si="24"/>
        <v>0</v>
      </c>
      <c r="J259" s="24"/>
      <c r="K259" s="54"/>
      <c r="L259" s="67"/>
      <c r="M259" s="56"/>
      <c r="N259" s="54"/>
      <c r="O259" s="56"/>
      <c r="P259" s="31"/>
      <c r="Q259" s="18"/>
      <c r="S259" t="e">
        <f t="shared" si="22"/>
        <v>#N/A</v>
      </c>
    </row>
    <row r="260" spans="1:34" ht="20.25" customHeight="1" x14ac:dyDescent="0.25">
      <c r="A260" s="67"/>
      <c r="B260" s="17"/>
      <c r="C260" s="22"/>
      <c r="D260" s="67"/>
      <c r="E260" s="27"/>
      <c r="F260" s="56">
        <f t="shared" si="23"/>
        <v>0</v>
      </c>
      <c r="G260" s="137"/>
      <c r="H260" s="138"/>
      <c r="I260" s="54">
        <f t="shared" si="24"/>
        <v>0</v>
      </c>
      <c r="J260" s="24"/>
      <c r="K260" s="54"/>
      <c r="L260" s="67"/>
      <c r="M260" s="56"/>
      <c r="N260" s="54"/>
      <c r="O260" s="56"/>
      <c r="P260" s="31"/>
      <c r="Q260" s="18"/>
      <c r="S260" t="e">
        <f t="shared" si="22"/>
        <v>#N/A</v>
      </c>
    </row>
    <row r="261" spans="1:34" ht="20.25" customHeight="1" x14ac:dyDescent="0.25">
      <c r="A261" s="67"/>
      <c r="B261" s="17"/>
      <c r="C261" s="22"/>
      <c r="D261" s="67"/>
      <c r="E261" s="27"/>
      <c r="F261" s="56">
        <f t="shared" si="23"/>
        <v>0</v>
      </c>
      <c r="G261" s="137"/>
      <c r="H261" s="138"/>
      <c r="I261" s="54">
        <f t="shared" si="24"/>
        <v>0</v>
      </c>
      <c r="J261" s="24"/>
      <c r="K261" s="54"/>
      <c r="L261" s="67"/>
      <c r="M261" s="56"/>
      <c r="N261" s="54"/>
      <c r="O261" s="56"/>
      <c r="P261" s="31"/>
      <c r="Q261" s="18"/>
      <c r="S261" t="e">
        <f t="shared" si="22"/>
        <v>#N/A</v>
      </c>
    </row>
    <row r="262" spans="1:34" ht="20.25" customHeight="1" x14ac:dyDescent="0.25">
      <c r="A262" s="67"/>
      <c r="B262" s="17"/>
      <c r="C262" s="22"/>
      <c r="D262" s="67"/>
      <c r="E262" s="27"/>
      <c r="F262" s="56">
        <f t="shared" si="23"/>
        <v>0</v>
      </c>
      <c r="G262" s="137"/>
      <c r="H262" s="138"/>
      <c r="I262" s="54">
        <f t="shared" si="24"/>
        <v>0</v>
      </c>
      <c r="J262" s="24"/>
      <c r="K262" s="54"/>
      <c r="L262" s="67"/>
      <c r="M262" s="56"/>
      <c r="N262" s="54"/>
      <c r="O262" s="56"/>
      <c r="P262" s="31"/>
      <c r="Q262" s="18"/>
      <c r="S262" t="e">
        <f t="shared" ref="S262:S325" si="25">INDEX($X$274:$X$326,MATCH(Q262,$Y$274:$Y$326,0))</f>
        <v>#N/A</v>
      </c>
    </row>
    <row r="263" spans="1:34" ht="20.25" customHeight="1" x14ac:dyDescent="0.25">
      <c r="A263" s="67"/>
      <c r="B263" s="17"/>
      <c r="C263" s="22"/>
      <c r="D263" s="67"/>
      <c r="E263" s="27"/>
      <c r="F263" s="56">
        <f t="shared" si="23"/>
        <v>0</v>
      </c>
      <c r="G263" s="137"/>
      <c r="H263" s="138"/>
      <c r="I263" s="54">
        <f t="shared" si="24"/>
        <v>0</v>
      </c>
      <c r="J263" s="24"/>
      <c r="K263" s="54"/>
      <c r="L263" s="67"/>
      <c r="M263" s="56"/>
      <c r="N263" s="54"/>
      <c r="O263" s="56"/>
      <c r="P263" s="31"/>
      <c r="Q263" s="18"/>
      <c r="S263" t="e">
        <f t="shared" si="25"/>
        <v>#N/A</v>
      </c>
    </row>
    <row r="264" spans="1:34" ht="20.25" customHeight="1" x14ac:dyDescent="0.25">
      <c r="A264" s="67"/>
      <c r="B264" s="17"/>
      <c r="C264" s="22"/>
      <c r="D264" s="67"/>
      <c r="E264" s="27"/>
      <c r="F264" s="56">
        <f t="shared" si="23"/>
        <v>0</v>
      </c>
      <c r="G264" s="137"/>
      <c r="H264" s="138"/>
      <c r="I264" s="54">
        <f t="shared" si="24"/>
        <v>0</v>
      </c>
      <c r="J264" s="24"/>
      <c r="K264" s="54"/>
      <c r="L264" s="67"/>
      <c r="M264" s="56"/>
      <c r="N264" s="54"/>
      <c r="O264" s="56"/>
      <c r="P264" s="31"/>
      <c r="Q264" s="18"/>
      <c r="S264" t="e">
        <f t="shared" si="25"/>
        <v>#N/A</v>
      </c>
    </row>
    <row r="265" spans="1:34" ht="20.25" customHeight="1" x14ac:dyDescent="0.25">
      <c r="A265" s="67"/>
      <c r="B265" s="17"/>
      <c r="C265" s="22"/>
      <c r="D265" s="67"/>
      <c r="E265" s="27"/>
      <c r="F265" s="56">
        <f t="shared" si="23"/>
        <v>0</v>
      </c>
      <c r="G265" s="137"/>
      <c r="H265" s="138"/>
      <c r="I265" s="54">
        <f t="shared" si="24"/>
        <v>0</v>
      </c>
      <c r="J265" s="24"/>
      <c r="K265" s="54"/>
      <c r="L265" s="67"/>
      <c r="M265" s="56"/>
      <c r="N265" s="54"/>
      <c r="O265" s="56"/>
      <c r="P265" s="31"/>
      <c r="Q265" s="18"/>
      <c r="S265" t="e">
        <f t="shared" si="25"/>
        <v>#N/A</v>
      </c>
    </row>
    <row r="266" spans="1:34" ht="20.25" customHeight="1" x14ac:dyDescent="0.25">
      <c r="A266" s="67"/>
      <c r="B266" s="17"/>
      <c r="C266" s="22"/>
      <c r="D266" s="67"/>
      <c r="E266" s="27"/>
      <c r="F266" s="56">
        <f t="shared" si="23"/>
        <v>0</v>
      </c>
      <c r="G266" s="137"/>
      <c r="H266" s="138"/>
      <c r="I266" s="54">
        <f t="shared" si="24"/>
        <v>0</v>
      </c>
      <c r="J266" s="24"/>
      <c r="K266" s="54"/>
      <c r="L266" s="67"/>
      <c r="M266" s="56"/>
      <c r="N266" s="54"/>
      <c r="O266" s="56"/>
      <c r="P266" s="31"/>
      <c r="Q266" s="18"/>
      <c r="S266" t="e">
        <f t="shared" si="25"/>
        <v>#N/A</v>
      </c>
    </row>
    <row r="267" spans="1:34" ht="20.25" customHeight="1" x14ac:dyDescent="0.25">
      <c r="A267" s="67"/>
      <c r="B267" s="17"/>
      <c r="C267" s="22"/>
      <c r="D267" s="67"/>
      <c r="E267" s="27"/>
      <c r="F267" s="56">
        <f t="shared" si="23"/>
        <v>0</v>
      </c>
      <c r="G267" s="137"/>
      <c r="H267" s="138"/>
      <c r="I267" s="54">
        <f t="shared" si="24"/>
        <v>0</v>
      </c>
      <c r="J267" s="24"/>
      <c r="K267" s="54"/>
      <c r="L267" s="67"/>
      <c r="M267" s="56"/>
      <c r="N267" s="54"/>
      <c r="O267" s="56"/>
      <c r="P267" s="31"/>
      <c r="Q267" s="18"/>
      <c r="S267" t="e">
        <f t="shared" si="25"/>
        <v>#N/A</v>
      </c>
    </row>
    <row r="268" spans="1:34" ht="20.25" customHeight="1" x14ac:dyDescent="0.25">
      <c r="A268" s="67"/>
      <c r="B268" s="17"/>
      <c r="C268" s="22"/>
      <c r="D268" s="67"/>
      <c r="E268" s="27"/>
      <c r="F268" s="56">
        <f t="shared" si="23"/>
        <v>0</v>
      </c>
      <c r="G268" s="137"/>
      <c r="H268" s="138"/>
      <c r="I268" s="54">
        <f t="shared" si="24"/>
        <v>0</v>
      </c>
      <c r="J268" s="24"/>
      <c r="K268" s="54"/>
      <c r="L268" s="67"/>
      <c r="M268" s="56"/>
      <c r="N268" s="54"/>
      <c r="O268" s="56"/>
      <c r="P268" s="31"/>
      <c r="Q268" s="18"/>
      <c r="S268" t="e">
        <f t="shared" si="25"/>
        <v>#N/A</v>
      </c>
    </row>
    <row r="269" spans="1:34" ht="20.25" customHeight="1" x14ac:dyDescent="0.25">
      <c r="A269" s="67"/>
      <c r="B269" s="17"/>
      <c r="C269" s="22"/>
      <c r="D269" s="67"/>
      <c r="E269" s="27"/>
      <c r="F269" s="56">
        <f t="shared" si="23"/>
        <v>0</v>
      </c>
      <c r="G269" s="137"/>
      <c r="H269" s="138"/>
      <c r="I269" s="54">
        <f t="shared" si="24"/>
        <v>0</v>
      </c>
      <c r="J269" s="24"/>
      <c r="K269" s="54"/>
      <c r="L269" s="67"/>
      <c r="M269" s="56"/>
      <c r="N269" s="54"/>
      <c r="O269" s="56"/>
      <c r="P269" s="31"/>
      <c r="Q269" s="18"/>
      <c r="S269" t="e">
        <f t="shared" si="25"/>
        <v>#N/A</v>
      </c>
    </row>
    <row r="270" spans="1:34" ht="20.25" customHeight="1" x14ac:dyDescent="0.25">
      <c r="A270" s="67"/>
      <c r="B270" s="17"/>
      <c r="C270" s="22"/>
      <c r="D270" s="67"/>
      <c r="E270" s="27"/>
      <c r="F270" s="56">
        <f t="shared" si="23"/>
        <v>0</v>
      </c>
      <c r="G270" s="137"/>
      <c r="H270" s="138"/>
      <c r="I270" s="54">
        <f t="shared" si="24"/>
        <v>0</v>
      </c>
      <c r="J270" s="24"/>
      <c r="K270" s="54"/>
      <c r="L270" s="67"/>
      <c r="M270" s="56"/>
      <c r="N270" s="54"/>
      <c r="O270" s="56"/>
      <c r="P270" s="31"/>
      <c r="Q270" s="18"/>
      <c r="S270" t="e">
        <f t="shared" si="25"/>
        <v>#N/A</v>
      </c>
    </row>
    <row r="271" spans="1:34" ht="20.25" customHeight="1" x14ac:dyDescent="0.25">
      <c r="A271" s="67"/>
      <c r="B271" s="17"/>
      <c r="C271" s="22"/>
      <c r="D271" s="67"/>
      <c r="E271" s="27"/>
      <c r="F271" s="56">
        <f t="shared" si="23"/>
        <v>0</v>
      </c>
      <c r="G271" s="137"/>
      <c r="H271" s="138"/>
      <c r="I271" s="54">
        <f t="shared" si="24"/>
        <v>0</v>
      </c>
      <c r="J271" s="24"/>
      <c r="K271" s="54"/>
      <c r="L271" s="67"/>
      <c r="M271" s="56"/>
      <c r="N271" s="54"/>
      <c r="O271" s="56"/>
      <c r="P271" s="31"/>
      <c r="Q271" s="30"/>
      <c r="S271" t="e">
        <f t="shared" si="25"/>
        <v>#N/A</v>
      </c>
    </row>
    <row r="272" spans="1:34" ht="20.25" customHeight="1" x14ac:dyDescent="0.25">
      <c r="A272" s="67"/>
      <c r="B272" s="17"/>
      <c r="C272" s="22"/>
      <c r="D272" s="67"/>
      <c r="E272" s="27"/>
      <c r="F272" s="56">
        <f t="shared" si="23"/>
        <v>0</v>
      </c>
      <c r="G272" s="137"/>
      <c r="H272" s="138"/>
      <c r="I272" s="54">
        <f t="shared" si="24"/>
        <v>0</v>
      </c>
      <c r="J272" s="24"/>
      <c r="K272" s="54"/>
      <c r="L272" s="67"/>
      <c r="M272" s="56"/>
      <c r="N272" s="54"/>
      <c r="O272" s="56"/>
      <c r="P272" s="31"/>
      <c r="Q272" s="18"/>
      <c r="S272" t="e">
        <f t="shared" si="25"/>
        <v>#N/A</v>
      </c>
      <c r="AG272" s="139" t="s">
        <v>97</v>
      </c>
      <c r="AH272" s="139" t="s">
        <v>98</v>
      </c>
    </row>
    <row r="273" spans="1:34" ht="20.25" customHeight="1" x14ac:dyDescent="0.25">
      <c r="A273" s="67"/>
      <c r="B273" s="17"/>
      <c r="C273" s="22"/>
      <c r="D273" s="67"/>
      <c r="E273" s="27"/>
      <c r="F273" s="56">
        <f t="shared" si="23"/>
        <v>0</v>
      </c>
      <c r="G273" s="137"/>
      <c r="H273" s="138"/>
      <c r="I273" s="54">
        <f t="shared" si="24"/>
        <v>0</v>
      </c>
      <c r="J273" s="24"/>
      <c r="K273" s="54"/>
      <c r="L273" s="67"/>
      <c r="M273" s="56"/>
      <c r="N273" s="54"/>
      <c r="O273" s="56"/>
      <c r="P273" s="31"/>
      <c r="Q273" s="18"/>
      <c r="S273" t="e">
        <f t="shared" si="25"/>
        <v>#N/A</v>
      </c>
      <c r="AA273" t="s">
        <v>77</v>
      </c>
      <c r="AC273" t="s">
        <v>78</v>
      </c>
      <c r="AG273" s="140"/>
      <c r="AH273" s="140"/>
    </row>
    <row r="274" spans="1:34" ht="20.25" customHeight="1" x14ac:dyDescent="0.25">
      <c r="A274" s="67"/>
      <c r="B274" s="17"/>
      <c r="C274" s="22"/>
      <c r="D274" s="67"/>
      <c r="E274" s="27"/>
      <c r="F274" s="56">
        <f t="shared" si="23"/>
        <v>0</v>
      </c>
      <c r="G274" s="137"/>
      <c r="H274" s="138"/>
      <c r="I274" s="54">
        <f t="shared" si="24"/>
        <v>0</v>
      </c>
      <c r="J274" s="24"/>
      <c r="K274" s="54"/>
      <c r="L274" s="67"/>
      <c r="M274" s="56"/>
      <c r="N274" s="54"/>
      <c r="O274" s="56"/>
      <c r="P274" s="31"/>
      <c r="Q274" s="18"/>
      <c r="S274" t="e">
        <f t="shared" si="25"/>
        <v>#N/A</v>
      </c>
      <c r="X274" s="40" t="s">
        <v>45</v>
      </c>
      <c r="Y274" s="40" t="s">
        <v>28</v>
      </c>
      <c r="Z274" s="40"/>
      <c r="AA274" s="40">
        <f>SUMIF($S$6:$S$375,X274,$E$6:$E$375)/1000</f>
        <v>0</v>
      </c>
      <c r="AB274" s="40"/>
      <c r="AC274" s="43">
        <f>SUMIFS($E$6:$E$375,$S$6:$S$375,X274,$J$6:$J$375,"&lt;&gt;Ожидается ТП")/1000</f>
        <v>0</v>
      </c>
      <c r="AG274" s="140"/>
      <c r="AH274" s="140"/>
    </row>
    <row r="275" spans="1:34" ht="20.25" customHeight="1" x14ac:dyDescent="0.25">
      <c r="A275" s="67"/>
      <c r="B275" s="17"/>
      <c r="C275" s="22"/>
      <c r="D275" s="67"/>
      <c r="E275" s="27"/>
      <c r="F275" s="56">
        <f t="shared" si="23"/>
        <v>0</v>
      </c>
      <c r="G275" s="137"/>
      <c r="H275" s="138"/>
      <c r="I275" s="54">
        <f t="shared" si="24"/>
        <v>0</v>
      </c>
      <c r="J275" s="24"/>
      <c r="K275" s="54"/>
      <c r="L275" s="67"/>
      <c r="M275" s="56"/>
      <c r="N275" s="54"/>
      <c r="O275" s="56"/>
      <c r="P275" s="31"/>
      <c r="Q275" s="18"/>
      <c r="S275" t="e">
        <f t="shared" si="25"/>
        <v>#N/A</v>
      </c>
      <c r="X275" t="s">
        <v>45</v>
      </c>
      <c r="Y275" t="s">
        <v>68</v>
      </c>
      <c r="AC275" s="6"/>
      <c r="AF275" s="46" t="s">
        <v>45</v>
      </c>
      <c r="AG275" s="46">
        <f>AA274</f>
        <v>0</v>
      </c>
      <c r="AH275" s="47">
        <f>AC274</f>
        <v>0</v>
      </c>
    </row>
    <row r="276" spans="1:34" ht="20.25" customHeight="1" x14ac:dyDescent="0.25">
      <c r="A276" s="67"/>
      <c r="B276" s="17"/>
      <c r="C276" s="22"/>
      <c r="D276" s="67"/>
      <c r="E276" s="27"/>
      <c r="F276" s="56">
        <f t="shared" si="23"/>
        <v>0</v>
      </c>
      <c r="G276" s="69"/>
      <c r="H276" s="70"/>
      <c r="I276" s="54">
        <f t="shared" si="24"/>
        <v>0</v>
      </c>
      <c r="J276" s="24"/>
      <c r="K276" s="54"/>
      <c r="L276" s="67"/>
      <c r="M276" s="56"/>
      <c r="N276" s="54"/>
      <c r="O276" s="56"/>
      <c r="P276" s="31"/>
      <c r="Q276" s="18"/>
      <c r="S276" t="e">
        <f t="shared" si="25"/>
        <v>#N/A</v>
      </c>
      <c r="X276" t="s">
        <v>45</v>
      </c>
      <c r="Y276" t="s">
        <v>84</v>
      </c>
      <c r="AC276" s="6"/>
      <c r="AF276" s="46" t="s">
        <v>46</v>
      </c>
      <c r="AG276" s="47">
        <f>AA279</f>
        <v>0</v>
      </c>
      <c r="AH276" s="47">
        <f>AC279</f>
        <v>0</v>
      </c>
    </row>
    <row r="277" spans="1:34" ht="20.25" customHeight="1" x14ac:dyDescent="0.25">
      <c r="A277" s="67"/>
      <c r="B277" s="17"/>
      <c r="C277" s="22"/>
      <c r="D277" s="67"/>
      <c r="E277" s="27"/>
      <c r="F277" s="56">
        <f t="shared" si="23"/>
        <v>0</v>
      </c>
      <c r="G277" s="69"/>
      <c r="H277" s="70"/>
      <c r="I277" s="54">
        <f t="shared" si="24"/>
        <v>0</v>
      </c>
      <c r="J277" s="24"/>
      <c r="K277" s="54"/>
      <c r="L277" s="67"/>
      <c r="M277" s="56"/>
      <c r="N277" s="54"/>
      <c r="O277" s="56"/>
      <c r="P277" s="31"/>
      <c r="Q277" s="18"/>
      <c r="S277" t="e">
        <f t="shared" si="25"/>
        <v>#N/A</v>
      </c>
      <c r="X277" t="s">
        <v>45</v>
      </c>
      <c r="Y277" t="s">
        <v>83</v>
      </c>
      <c r="AC277" s="6"/>
      <c r="AF277" s="46" t="s">
        <v>47</v>
      </c>
      <c r="AG277" s="47">
        <f>AA284</f>
        <v>5.96E-2</v>
      </c>
      <c r="AH277" s="47">
        <f>AC284</f>
        <v>5.96E-2</v>
      </c>
    </row>
    <row r="278" spans="1:34" ht="20.25" customHeight="1" x14ac:dyDescent="0.25">
      <c r="A278" s="67"/>
      <c r="B278" s="17"/>
      <c r="C278" s="22"/>
      <c r="D278" s="67"/>
      <c r="E278" s="27"/>
      <c r="F278" s="56">
        <f t="shared" si="23"/>
        <v>0</v>
      </c>
      <c r="G278" s="137"/>
      <c r="H278" s="138"/>
      <c r="I278" s="54">
        <f t="shared" si="24"/>
        <v>0</v>
      </c>
      <c r="J278" s="24"/>
      <c r="K278" s="54"/>
      <c r="L278" s="67"/>
      <c r="M278" s="56"/>
      <c r="N278" s="54"/>
      <c r="O278" s="56"/>
      <c r="P278" s="31"/>
      <c r="Q278" s="18"/>
      <c r="S278" t="e">
        <f t="shared" si="25"/>
        <v>#N/A</v>
      </c>
      <c r="X278" t="s">
        <v>45</v>
      </c>
      <c r="Y278" t="s">
        <v>69</v>
      </c>
      <c r="AC278" s="6"/>
      <c r="AF278" s="46" t="s">
        <v>48</v>
      </c>
      <c r="AG278" s="47">
        <f>AA289</f>
        <v>0.19370000000000004</v>
      </c>
      <c r="AH278" s="47">
        <f>AC289</f>
        <v>0.19370000000000004</v>
      </c>
    </row>
    <row r="279" spans="1:34" ht="20.25" customHeight="1" x14ac:dyDescent="0.25">
      <c r="A279" s="67"/>
      <c r="B279" s="17"/>
      <c r="C279" s="22"/>
      <c r="D279" s="67"/>
      <c r="E279" s="27"/>
      <c r="F279" s="56">
        <f t="shared" si="23"/>
        <v>0</v>
      </c>
      <c r="G279" s="137"/>
      <c r="H279" s="138"/>
      <c r="I279" s="54">
        <f t="shared" si="24"/>
        <v>0</v>
      </c>
      <c r="J279" s="24"/>
      <c r="K279" s="54"/>
      <c r="L279" s="67"/>
      <c r="M279" s="56"/>
      <c r="N279" s="54"/>
      <c r="O279" s="56"/>
      <c r="P279" s="31"/>
      <c r="Q279" s="18"/>
      <c r="S279" t="e">
        <f t="shared" si="25"/>
        <v>#N/A</v>
      </c>
      <c r="X279" s="40" t="s">
        <v>46</v>
      </c>
      <c r="Y279" s="40" t="s">
        <v>29</v>
      </c>
      <c r="Z279" s="40"/>
      <c r="AA279" s="43">
        <f>SUMIF($S$6:$S$375,X279,$E$6:$E$375)/1000</f>
        <v>0</v>
      </c>
      <c r="AB279" s="40"/>
      <c r="AC279" s="43">
        <f>SUMIFS($E$6:$E$375,$S$6:$S$375,X279,$J$6:$J$375,"&lt;&gt;Ожидается ТП")/1000</f>
        <v>0</v>
      </c>
      <c r="AF279" s="46" t="s">
        <v>49</v>
      </c>
      <c r="AG279" s="47">
        <f>AA299</f>
        <v>0.14900000000000002</v>
      </c>
      <c r="AH279" s="47">
        <f>AC299</f>
        <v>0.14900000000000002</v>
      </c>
    </row>
    <row r="280" spans="1:34" ht="20.25" customHeight="1" x14ac:dyDescent="0.25">
      <c r="A280" s="67"/>
      <c r="B280" s="17"/>
      <c r="C280" s="22"/>
      <c r="D280" s="67"/>
      <c r="E280" s="27"/>
      <c r="F280" s="56">
        <f t="shared" si="23"/>
        <v>0</v>
      </c>
      <c r="G280" s="137"/>
      <c r="H280" s="138"/>
      <c r="I280" s="54">
        <f t="shared" si="24"/>
        <v>0</v>
      </c>
      <c r="J280" s="24"/>
      <c r="K280" s="54"/>
      <c r="L280" s="67"/>
      <c r="M280" s="56"/>
      <c r="N280" s="54"/>
      <c r="O280" s="56"/>
      <c r="P280" s="31"/>
      <c r="Q280" s="18"/>
      <c r="S280" t="e">
        <f t="shared" si="25"/>
        <v>#N/A</v>
      </c>
      <c r="X280" t="s">
        <v>47</v>
      </c>
      <c r="Y280" t="s">
        <v>67</v>
      </c>
      <c r="AA280" s="6"/>
      <c r="AC280" s="6"/>
      <c r="AF280" s="46" t="s">
        <v>50</v>
      </c>
      <c r="AG280" s="47">
        <f>AA301</f>
        <v>0.16390000000000005</v>
      </c>
      <c r="AH280" s="47">
        <f>AC301</f>
        <v>0.16390000000000005</v>
      </c>
    </row>
    <row r="281" spans="1:34" ht="20.25" customHeight="1" x14ac:dyDescent="0.25">
      <c r="A281" s="67"/>
      <c r="B281" s="17"/>
      <c r="C281" s="22"/>
      <c r="D281" s="67"/>
      <c r="E281" s="27"/>
      <c r="F281" s="56">
        <f t="shared" si="23"/>
        <v>0</v>
      </c>
      <c r="G281" s="69"/>
      <c r="H281" s="70"/>
      <c r="I281" s="54">
        <f t="shared" si="24"/>
        <v>0</v>
      </c>
      <c r="J281" s="24"/>
      <c r="K281" s="54"/>
      <c r="L281" s="67"/>
      <c r="M281" s="56"/>
      <c r="N281" s="54"/>
      <c r="O281" s="56"/>
      <c r="P281" s="31"/>
      <c r="Q281" s="18"/>
      <c r="S281" t="e">
        <f t="shared" si="25"/>
        <v>#N/A</v>
      </c>
      <c r="X281" t="s">
        <v>47</v>
      </c>
      <c r="Y281" t="s">
        <v>81</v>
      </c>
      <c r="AA281" s="6"/>
      <c r="AC281" s="6"/>
      <c r="AF281" s="46" t="s">
        <v>51</v>
      </c>
      <c r="AG281" s="47">
        <f>AA303</f>
        <v>2.98E-2</v>
      </c>
      <c r="AH281" s="47">
        <f>AC303</f>
        <v>2.98E-2</v>
      </c>
    </row>
    <row r="282" spans="1:34" ht="20.25" customHeight="1" x14ac:dyDescent="0.25">
      <c r="A282" s="67"/>
      <c r="B282" s="17"/>
      <c r="C282" s="22"/>
      <c r="D282" s="67"/>
      <c r="E282" s="27"/>
      <c r="F282" s="56">
        <f t="shared" si="23"/>
        <v>0</v>
      </c>
      <c r="G282" s="137"/>
      <c r="H282" s="138"/>
      <c r="I282" s="54">
        <f t="shared" si="24"/>
        <v>0</v>
      </c>
      <c r="J282" s="24"/>
      <c r="K282" s="54"/>
      <c r="L282" s="67"/>
      <c r="M282" s="56"/>
      <c r="N282" s="54"/>
      <c r="O282" s="56"/>
      <c r="P282" s="31"/>
      <c r="Q282" s="18"/>
      <c r="S282" t="e">
        <f t="shared" si="25"/>
        <v>#N/A</v>
      </c>
      <c r="X282" t="s">
        <v>47</v>
      </c>
      <c r="Y282" t="s">
        <v>36</v>
      </c>
      <c r="AA282" s="6"/>
      <c r="AC282" s="6"/>
      <c r="AF282" s="46" t="s">
        <v>52</v>
      </c>
      <c r="AG282" s="47">
        <f>AA305</f>
        <v>0.11920000000000001</v>
      </c>
      <c r="AH282" s="47">
        <f>AC305</f>
        <v>0.11920000000000001</v>
      </c>
    </row>
    <row r="283" spans="1:34" ht="20.25" customHeight="1" x14ac:dyDescent="0.25">
      <c r="A283" s="67"/>
      <c r="B283" s="17"/>
      <c r="C283" s="22"/>
      <c r="D283" s="67"/>
      <c r="E283" s="27"/>
      <c r="F283" s="56">
        <f t="shared" si="23"/>
        <v>0</v>
      </c>
      <c r="G283" s="69"/>
      <c r="H283" s="70"/>
      <c r="I283" s="54">
        <f t="shared" si="24"/>
        <v>0</v>
      </c>
      <c r="J283" s="24"/>
      <c r="K283" s="54"/>
      <c r="L283" s="67"/>
      <c r="M283" s="56"/>
      <c r="N283" s="54"/>
      <c r="O283" s="56"/>
      <c r="P283" s="31"/>
      <c r="Q283" s="18"/>
      <c r="S283" t="e">
        <f t="shared" si="25"/>
        <v>#N/A</v>
      </c>
      <c r="X283" t="s">
        <v>47</v>
      </c>
      <c r="Y283" t="s">
        <v>89</v>
      </c>
      <c r="AA283" s="6"/>
      <c r="AC283" s="6"/>
      <c r="AF283" s="46" t="s">
        <v>53</v>
      </c>
      <c r="AG283" s="47">
        <f>AA308</f>
        <v>1.49E-2</v>
      </c>
      <c r="AH283" s="47">
        <f>AC308</f>
        <v>1.49E-2</v>
      </c>
    </row>
    <row r="284" spans="1:34" ht="20.25" customHeight="1" x14ac:dyDescent="0.25">
      <c r="A284" s="67"/>
      <c r="B284" s="17"/>
      <c r="C284" s="22"/>
      <c r="D284" s="67"/>
      <c r="E284" s="27"/>
      <c r="F284" s="56">
        <f t="shared" si="23"/>
        <v>0</v>
      </c>
      <c r="G284" s="137"/>
      <c r="H284" s="138"/>
      <c r="I284" s="54">
        <f t="shared" si="24"/>
        <v>0</v>
      </c>
      <c r="J284" s="24"/>
      <c r="K284" s="54"/>
      <c r="L284" s="67"/>
      <c r="M284" s="56"/>
      <c r="N284" s="54"/>
      <c r="O284" s="56"/>
      <c r="P284" s="31"/>
      <c r="Q284" s="18"/>
      <c r="S284" t="e">
        <f t="shared" si="25"/>
        <v>#N/A</v>
      </c>
      <c r="X284" s="40" t="s">
        <v>47</v>
      </c>
      <c r="Y284" s="40" t="s">
        <v>66</v>
      </c>
      <c r="Z284" s="40"/>
      <c r="AA284" s="43">
        <f>SUMIF($S$6:$S$375,X284,$E$6:$E$375)/1000</f>
        <v>5.96E-2</v>
      </c>
      <c r="AB284" s="40"/>
      <c r="AC284" s="43">
        <f>SUMIFS($E$6:$E$375,$S$6:$S$375,X284,$J$6:$J$375,"&lt;&gt;Ожидается ТП")/1000</f>
        <v>5.96E-2</v>
      </c>
      <c r="AF284" s="46" t="s">
        <v>54</v>
      </c>
      <c r="AG284" s="47">
        <f>AA315</f>
        <v>0</v>
      </c>
      <c r="AH284" s="47">
        <f>AC315</f>
        <v>0</v>
      </c>
    </row>
    <row r="285" spans="1:34" ht="20.25" customHeight="1" x14ac:dyDescent="0.25">
      <c r="A285" s="67"/>
      <c r="B285" s="17"/>
      <c r="C285" s="22"/>
      <c r="D285" s="67"/>
      <c r="E285" s="27"/>
      <c r="F285" s="56">
        <f t="shared" si="23"/>
        <v>0</v>
      </c>
      <c r="G285" s="137"/>
      <c r="H285" s="138"/>
      <c r="I285" s="54">
        <f t="shared" si="24"/>
        <v>0</v>
      </c>
      <c r="J285" s="24"/>
      <c r="K285" s="54"/>
      <c r="L285" s="67"/>
      <c r="M285" s="56"/>
      <c r="N285" s="54"/>
      <c r="O285" s="56"/>
      <c r="P285" s="31"/>
      <c r="Q285" s="18"/>
      <c r="S285" t="e">
        <f t="shared" si="25"/>
        <v>#N/A</v>
      </c>
      <c r="X285" t="s">
        <v>48</v>
      </c>
      <c r="Y285" t="s">
        <v>63</v>
      </c>
      <c r="AA285" s="6"/>
      <c r="AC285" s="6"/>
      <c r="AF285" s="46" t="s">
        <v>55</v>
      </c>
      <c r="AG285" s="47">
        <f>AA317</f>
        <v>0.14900000000000002</v>
      </c>
      <c r="AH285" s="47">
        <f>AC317</f>
        <v>0.14900000000000002</v>
      </c>
    </row>
    <row r="286" spans="1:34" ht="20.25" customHeight="1" x14ac:dyDescent="0.25">
      <c r="A286" s="67"/>
      <c r="B286" s="17"/>
      <c r="C286" s="22"/>
      <c r="D286" s="67"/>
      <c r="E286" s="27"/>
      <c r="F286" s="56">
        <f t="shared" si="23"/>
        <v>0</v>
      </c>
      <c r="G286" s="137"/>
      <c r="H286" s="138"/>
      <c r="I286" s="54">
        <f t="shared" si="24"/>
        <v>0</v>
      </c>
      <c r="J286" s="24"/>
      <c r="K286" s="54"/>
      <c r="L286" s="67"/>
      <c r="M286" s="56"/>
      <c r="N286" s="54"/>
      <c r="O286" s="56"/>
      <c r="P286" s="31"/>
      <c r="Q286" s="18"/>
      <c r="S286" t="e">
        <f t="shared" si="25"/>
        <v>#N/A</v>
      </c>
      <c r="X286" t="s">
        <v>48</v>
      </c>
      <c r="Y286" t="s">
        <v>61</v>
      </c>
      <c r="AA286" s="6"/>
      <c r="AC286" s="6"/>
      <c r="AF286" s="46" t="s">
        <v>57</v>
      </c>
      <c r="AG286" s="47">
        <f>AA322</f>
        <v>0.72470000000000001</v>
      </c>
      <c r="AH286" s="47">
        <f>AC322</f>
        <v>0.5727000000000001</v>
      </c>
    </row>
    <row r="287" spans="1:34" ht="20.25" customHeight="1" x14ac:dyDescent="0.25">
      <c r="A287" s="67"/>
      <c r="B287" s="17"/>
      <c r="C287" s="22"/>
      <c r="D287" s="67"/>
      <c r="E287" s="27"/>
      <c r="F287" s="56">
        <f t="shared" si="23"/>
        <v>0</v>
      </c>
      <c r="G287" s="67"/>
      <c r="H287" s="26"/>
      <c r="I287" s="54">
        <f t="shared" si="24"/>
        <v>0</v>
      </c>
      <c r="J287" s="24"/>
      <c r="K287" s="54"/>
      <c r="L287" s="67"/>
      <c r="M287" s="56"/>
      <c r="N287" s="54"/>
      <c r="O287" s="56"/>
      <c r="P287" s="31"/>
      <c r="Q287" s="18"/>
      <c r="S287" t="e">
        <f t="shared" si="25"/>
        <v>#N/A</v>
      </c>
      <c r="X287" t="s">
        <v>48</v>
      </c>
      <c r="Y287" t="s">
        <v>33</v>
      </c>
      <c r="AA287" s="6"/>
      <c r="AC287" s="6"/>
      <c r="AF287" s="46" t="s">
        <v>96</v>
      </c>
      <c r="AG287" s="46"/>
      <c r="AH287" s="46"/>
    </row>
    <row r="288" spans="1:34" ht="20.25" customHeight="1" x14ac:dyDescent="0.25">
      <c r="A288" s="67"/>
      <c r="B288" s="17"/>
      <c r="C288" s="22"/>
      <c r="D288" s="67"/>
      <c r="E288" s="27"/>
      <c r="F288" s="56">
        <f t="shared" si="23"/>
        <v>0</v>
      </c>
      <c r="G288" s="67"/>
      <c r="H288" s="26"/>
      <c r="I288" s="54">
        <f t="shared" si="24"/>
        <v>0</v>
      </c>
      <c r="J288" s="24"/>
      <c r="K288" s="54"/>
      <c r="L288" s="67"/>
      <c r="M288" s="56"/>
      <c r="N288" s="54"/>
      <c r="O288" s="56"/>
      <c r="P288" s="31"/>
      <c r="Q288" s="18"/>
      <c r="S288" t="e">
        <f t="shared" si="25"/>
        <v>#N/A</v>
      </c>
      <c r="X288" t="s">
        <v>48</v>
      </c>
      <c r="Y288" t="s">
        <v>90</v>
      </c>
      <c r="AA288" s="6"/>
      <c r="AC288" s="6"/>
      <c r="AF288" s="46" t="s">
        <v>56</v>
      </c>
      <c r="AG288" s="47">
        <f>AA318</f>
        <v>0</v>
      </c>
      <c r="AH288" s="47">
        <f>AC318</f>
        <v>0</v>
      </c>
    </row>
    <row r="289" spans="1:29" ht="20.25" customHeight="1" x14ac:dyDescent="0.25">
      <c r="A289" s="67"/>
      <c r="B289" s="17"/>
      <c r="C289" s="22"/>
      <c r="D289" s="67"/>
      <c r="E289" s="27"/>
      <c r="F289" s="56">
        <f t="shared" si="23"/>
        <v>0</v>
      </c>
      <c r="G289" s="67"/>
      <c r="H289" s="26"/>
      <c r="I289" s="54">
        <f t="shared" si="24"/>
        <v>0</v>
      </c>
      <c r="J289" s="24"/>
      <c r="K289" s="54"/>
      <c r="L289" s="67"/>
      <c r="M289" s="56"/>
      <c r="N289" s="54"/>
      <c r="O289" s="56"/>
      <c r="P289" s="31"/>
      <c r="Q289" s="18"/>
      <c r="S289" t="e">
        <f t="shared" si="25"/>
        <v>#N/A</v>
      </c>
      <c r="X289" s="40" t="s">
        <v>48</v>
      </c>
      <c r="Y289" s="40" t="s">
        <v>62</v>
      </c>
      <c r="Z289" s="40"/>
      <c r="AA289" s="43">
        <f>SUMIF($S$6:$S$375,X289,$E$6:$E$375)/1000</f>
        <v>0.19370000000000004</v>
      </c>
      <c r="AB289" s="40"/>
      <c r="AC289" s="43">
        <f>SUMIFS($E$6:$E$375,$S$6:$S$375,X289,$J$6:$J$375,"&lt;&gt;Ожидается ТП")/1000</f>
        <v>0.19370000000000004</v>
      </c>
    </row>
    <row r="290" spans="1:29" ht="20.25" customHeight="1" x14ac:dyDescent="0.25">
      <c r="A290" s="67"/>
      <c r="B290" s="17"/>
      <c r="C290" s="22"/>
      <c r="D290" s="67"/>
      <c r="E290" s="27"/>
      <c r="F290" s="56">
        <f t="shared" si="23"/>
        <v>0</v>
      </c>
      <c r="G290" s="67"/>
      <c r="H290" s="26"/>
      <c r="I290" s="54">
        <f t="shared" si="24"/>
        <v>0</v>
      </c>
      <c r="J290" s="36"/>
      <c r="K290" s="54"/>
      <c r="L290" s="67"/>
      <c r="M290" s="56"/>
      <c r="N290" s="54"/>
      <c r="O290" s="56"/>
      <c r="P290" s="39"/>
      <c r="Q290" s="18"/>
      <c r="S290" t="e">
        <f t="shared" si="25"/>
        <v>#N/A</v>
      </c>
      <c r="X290" t="s">
        <v>49</v>
      </c>
      <c r="Y290" t="s">
        <v>71</v>
      </c>
      <c r="AA290" s="6"/>
      <c r="AC290" s="6"/>
    </row>
    <row r="291" spans="1:29" ht="20.25" customHeight="1" x14ac:dyDescent="0.25">
      <c r="A291" s="67"/>
      <c r="B291" s="17"/>
      <c r="C291" s="22"/>
      <c r="D291" s="67"/>
      <c r="E291" s="27"/>
      <c r="F291" s="56">
        <f t="shared" si="23"/>
        <v>0</v>
      </c>
      <c r="G291" s="67"/>
      <c r="H291" s="26"/>
      <c r="I291" s="54">
        <f t="shared" si="24"/>
        <v>0</v>
      </c>
      <c r="J291" s="36"/>
      <c r="K291" s="54"/>
      <c r="L291" s="67"/>
      <c r="M291" s="56"/>
      <c r="N291" s="54"/>
      <c r="O291" s="56"/>
      <c r="P291" s="39"/>
      <c r="Q291" s="18"/>
      <c r="S291" t="e">
        <f t="shared" si="25"/>
        <v>#N/A</v>
      </c>
      <c r="X291" t="s">
        <v>49</v>
      </c>
      <c r="Y291" t="s">
        <v>93</v>
      </c>
      <c r="AA291" s="6"/>
      <c r="AC291" s="6"/>
    </row>
    <row r="292" spans="1:29" ht="20.25" customHeight="1" x14ac:dyDescent="0.25">
      <c r="A292" s="67"/>
      <c r="B292" s="17"/>
      <c r="C292" s="22"/>
      <c r="D292" s="67"/>
      <c r="E292" s="27"/>
      <c r="F292" s="56">
        <f t="shared" si="23"/>
        <v>0</v>
      </c>
      <c r="G292" s="67"/>
      <c r="H292" s="26"/>
      <c r="I292" s="54">
        <f t="shared" si="24"/>
        <v>0</v>
      </c>
      <c r="J292" s="36"/>
      <c r="K292" s="54"/>
      <c r="L292" s="67"/>
      <c r="M292" s="56"/>
      <c r="N292" s="54"/>
      <c r="O292" s="56"/>
      <c r="P292" s="39"/>
      <c r="Q292" s="18"/>
      <c r="S292" t="e">
        <f t="shared" si="25"/>
        <v>#N/A</v>
      </c>
      <c r="X292" t="s">
        <v>49</v>
      </c>
      <c r="Y292" t="s">
        <v>70</v>
      </c>
      <c r="AA292" s="6"/>
      <c r="AC292" s="6"/>
    </row>
    <row r="293" spans="1:29" ht="20.25" customHeight="1" x14ac:dyDescent="0.25">
      <c r="A293" s="67"/>
      <c r="B293" s="17"/>
      <c r="C293" s="22"/>
      <c r="D293" s="67"/>
      <c r="E293" s="27"/>
      <c r="F293" s="56">
        <f t="shared" si="23"/>
        <v>0</v>
      </c>
      <c r="G293" s="67"/>
      <c r="H293" s="26"/>
      <c r="I293" s="54">
        <f t="shared" si="24"/>
        <v>0</v>
      </c>
      <c r="J293" s="36"/>
      <c r="K293" s="54"/>
      <c r="L293" s="67"/>
      <c r="M293" s="56"/>
      <c r="N293" s="54"/>
      <c r="O293" s="56"/>
      <c r="P293" s="39"/>
      <c r="Q293" s="18"/>
      <c r="S293" t="e">
        <f t="shared" si="25"/>
        <v>#N/A</v>
      </c>
      <c r="X293" t="s">
        <v>49</v>
      </c>
      <c r="Y293" t="s">
        <v>92</v>
      </c>
      <c r="AA293" s="6"/>
      <c r="AC293" s="6"/>
    </row>
    <row r="294" spans="1:29" ht="20.25" customHeight="1" x14ac:dyDescent="0.25">
      <c r="A294" s="67"/>
      <c r="B294" s="17"/>
      <c r="C294" s="22"/>
      <c r="D294" s="67"/>
      <c r="E294" s="27"/>
      <c r="F294" s="56">
        <f t="shared" si="23"/>
        <v>0</v>
      </c>
      <c r="G294" s="67"/>
      <c r="H294" s="26"/>
      <c r="I294" s="54">
        <f t="shared" si="24"/>
        <v>0</v>
      </c>
      <c r="J294" s="36"/>
      <c r="K294" s="54"/>
      <c r="L294" s="67"/>
      <c r="M294" s="56"/>
      <c r="N294" s="54"/>
      <c r="O294" s="56"/>
      <c r="P294" s="39"/>
      <c r="Q294" s="18"/>
      <c r="S294" t="e">
        <f t="shared" si="25"/>
        <v>#N/A</v>
      </c>
      <c r="X294" t="s">
        <v>49</v>
      </c>
      <c r="Y294" t="s">
        <v>41</v>
      </c>
      <c r="AA294" s="6"/>
      <c r="AC294" s="6"/>
    </row>
    <row r="295" spans="1:29" ht="20.25" customHeight="1" x14ac:dyDescent="0.25">
      <c r="A295" s="67"/>
      <c r="B295" s="17"/>
      <c r="C295" s="22"/>
      <c r="D295" s="67"/>
      <c r="E295" s="27"/>
      <c r="F295" s="56">
        <f t="shared" si="23"/>
        <v>0</v>
      </c>
      <c r="G295" s="67"/>
      <c r="H295" s="26"/>
      <c r="I295" s="54">
        <f t="shared" si="24"/>
        <v>0</v>
      </c>
      <c r="J295" s="36"/>
      <c r="K295" s="54"/>
      <c r="L295" s="67"/>
      <c r="M295" s="56"/>
      <c r="N295" s="54"/>
      <c r="O295" s="56"/>
      <c r="P295" s="39"/>
      <c r="Q295" s="18"/>
      <c r="S295" t="e">
        <f t="shared" si="25"/>
        <v>#N/A</v>
      </c>
      <c r="X295" t="s">
        <v>49</v>
      </c>
      <c r="Y295" t="s">
        <v>74</v>
      </c>
      <c r="AA295" s="6"/>
      <c r="AC295" s="6"/>
    </row>
    <row r="296" spans="1:29" ht="20.25" customHeight="1" x14ac:dyDescent="0.25">
      <c r="A296" s="67"/>
      <c r="B296" s="17"/>
      <c r="C296" s="22"/>
      <c r="D296" s="67"/>
      <c r="E296" s="27"/>
      <c r="F296" s="56">
        <f t="shared" si="23"/>
        <v>0</v>
      </c>
      <c r="G296" s="67"/>
      <c r="H296" s="26"/>
      <c r="I296" s="54">
        <f t="shared" si="24"/>
        <v>0</v>
      </c>
      <c r="J296" s="36"/>
      <c r="K296" s="54"/>
      <c r="L296" s="67"/>
      <c r="M296" s="56"/>
      <c r="N296" s="54"/>
      <c r="O296" s="56"/>
      <c r="P296" s="39"/>
      <c r="Q296" s="18"/>
      <c r="X296" t="s">
        <v>49</v>
      </c>
      <c r="Y296" t="s">
        <v>100</v>
      </c>
      <c r="AA296" s="6"/>
      <c r="AC296" s="6"/>
    </row>
    <row r="297" spans="1:29" ht="20.25" customHeight="1" x14ac:dyDescent="0.25">
      <c r="A297" s="67"/>
      <c r="B297" s="17"/>
      <c r="C297" s="22"/>
      <c r="D297" s="67"/>
      <c r="E297" s="27"/>
      <c r="F297" s="56"/>
      <c r="G297" s="67"/>
      <c r="H297" s="26"/>
      <c r="I297" s="54">
        <f t="shared" si="24"/>
        <v>0</v>
      </c>
      <c r="J297" s="36"/>
      <c r="K297" s="54"/>
      <c r="L297" s="67"/>
      <c r="M297" s="56"/>
      <c r="N297" s="54"/>
      <c r="O297" s="56"/>
      <c r="P297" s="39"/>
      <c r="Q297" s="18"/>
      <c r="S297" t="e">
        <f t="shared" si="25"/>
        <v>#N/A</v>
      </c>
      <c r="X297" t="s">
        <v>49</v>
      </c>
      <c r="Y297" t="s">
        <v>85</v>
      </c>
      <c r="AA297" s="6"/>
      <c r="AC297" s="6"/>
    </row>
    <row r="298" spans="1:29" ht="20.25" customHeight="1" x14ac:dyDescent="0.25">
      <c r="A298" s="67"/>
      <c r="B298" s="17"/>
      <c r="C298" s="22"/>
      <c r="D298" s="67"/>
      <c r="E298" s="27"/>
      <c r="F298" s="56"/>
      <c r="G298" s="67"/>
      <c r="H298" s="26"/>
      <c r="I298" s="54">
        <f t="shared" si="24"/>
        <v>0</v>
      </c>
      <c r="J298" s="36"/>
      <c r="K298" s="54"/>
      <c r="L298" s="67"/>
      <c r="M298" s="56"/>
      <c r="N298" s="54"/>
      <c r="O298" s="56"/>
      <c r="P298" s="39"/>
      <c r="Q298" s="18"/>
      <c r="S298" t="e">
        <f t="shared" si="25"/>
        <v>#N/A</v>
      </c>
      <c r="X298" t="s">
        <v>49</v>
      </c>
      <c r="Y298" t="s">
        <v>88</v>
      </c>
      <c r="AA298" s="6"/>
      <c r="AC298" s="6"/>
    </row>
    <row r="299" spans="1:29" ht="20.25" customHeight="1" x14ac:dyDescent="0.25">
      <c r="A299" s="67"/>
      <c r="B299" s="17"/>
      <c r="C299" s="22"/>
      <c r="D299" s="67"/>
      <c r="E299" s="27"/>
      <c r="F299" s="56"/>
      <c r="G299" s="67"/>
      <c r="H299" s="26"/>
      <c r="I299" s="54">
        <f t="shared" si="24"/>
        <v>0</v>
      </c>
      <c r="J299" s="36"/>
      <c r="K299" s="54"/>
      <c r="L299" s="67"/>
      <c r="M299" s="56"/>
      <c r="N299" s="54"/>
      <c r="O299" s="56"/>
      <c r="P299" s="39"/>
      <c r="Q299" s="18"/>
      <c r="S299" t="e">
        <f t="shared" si="25"/>
        <v>#N/A</v>
      </c>
      <c r="X299" s="40" t="s">
        <v>49</v>
      </c>
      <c r="Y299" s="40" t="s">
        <v>31</v>
      </c>
      <c r="Z299" s="40"/>
      <c r="AA299" s="43">
        <f>SUMIF($S$6:$S$375,X299,$E$6:$E$375)/1000</f>
        <v>0.14900000000000002</v>
      </c>
      <c r="AB299" s="40"/>
      <c r="AC299" s="43">
        <f>SUMIFS($E$6:$E$375,$S$6:$S$375,X299,$J$6:$J$375,"&lt;&gt;Ожидается ТП")/1000</f>
        <v>0.14900000000000002</v>
      </c>
    </row>
    <row r="300" spans="1:29" ht="20.25" customHeight="1" x14ac:dyDescent="0.25">
      <c r="A300" s="67"/>
      <c r="B300" s="17"/>
      <c r="C300" s="22"/>
      <c r="D300" s="67"/>
      <c r="E300" s="27"/>
      <c r="F300" s="56"/>
      <c r="G300" s="67"/>
      <c r="H300" s="26"/>
      <c r="I300" s="54">
        <f t="shared" si="24"/>
        <v>0</v>
      </c>
      <c r="J300" s="36"/>
      <c r="K300" s="54"/>
      <c r="L300" s="67"/>
      <c r="M300" s="56"/>
      <c r="N300" s="54"/>
      <c r="O300" s="56"/>
      <c r="P300" s="39"/>
      <c r="Q300" s="18"/>
      <c r="S300" t="e">
        <f t="shared" si="25"/>
        <v>#N/A</v>
      </c>
      <c r="X300" t="s">
        <v>50</v>
      </c>
      <c r="Y300" t="s">
        <v>65</v>
      </c>
      <c r="AA300" s="6"/>
      <c r="AC300" s="6"/>
    </row>
    <row r="301" spans="1:29" ht="20.25" customHeight="1" x14ac:dyDescent="0.25">
      <c r="A301" s="67"/>
      <c r="B301" s="17"/>
      <c r="C301" s="22"/>
      <c r="D301" s="67"/>
      <c r="E301" s="27"/>
      <c r="F301" s="56"/>
      <c r="G301" s="67"/>
      <c r="H301" s="26"/>
      <c r="I301" s="54">
        <f t="shared" si="24"/>
        <v>0</v>
      </c>
      <c r="J301" s="36"/>
      <c r="K301" s="54"/>
      <c r="L301" s="67"/>
      <c r="M301" s="56"/>
      <c r="N301" s="54"/>
      <c r="O301" s="56"/>
      <c r="P301" s="39"/>
      <c r="Q301" s="18"/>
      <c r="S301" t="e">
        <f t="shared" si="25"/>
        <v>#N/A</v>
      </c>
      <c r="X301" s="40" t="s">
        <v>50</v>
      </c>
      <c r="Y301" s="40" t="s">
        <v>37</v>
      </c>
      <c r="Z301" s="40"/>
      <c r="AA301" s="43">
        <f>SUMIF($S$6:$S$375,X301,$E$6:$E$375)/1000</f>
        <v>0.16390000000000005</v>
      </c>
      <c r="AB301" s="40"/>
      <c r="AC301" s="43">
        <f>SUMIFS($E$6:$E$375,$S$6:$S$375,X301,$J$6:$J$375,"&lt;&gt;Ожидается ТП")/1000</f>
        <v>0.16390000000000005</v>
      </c>
    </row>
    <row r="302" spans="1:29" ht="20.25" customHeight="1" x14ac:dyDescent="0.25">
      <c r="A302" s="67"/>
      <c r="B302" s="17"/>
      <c r="C302" s="22"/>
      <c r="D302" s="67"/>
      <c r="E302" s="27"/>
      <c r="F302" s="56"/>
      <c r="G302" s="67"/>
      <c r="H302" s="26"/>
      <c r="I302" s="54">
        <f t="shared" si="24"/>
        <v>0</v>
      </c>
      <c r="J302" s="36"/>
      <c r="K302" s="54"/>
      <c r="L302" s="67"/>
      <c r="M302" s="56"/>
      <c r="N302" s="54"/>
      <c r="O302" s="56"/>
      <c r="P302" s="39"/>
      <c r="Q302" s="18"/>
      <c r="S302" t="e">
        <f t="shared" si="25"/>
        <v>#N/A</v>
      </c>
      <c r="X302" t="s">
        <v>51</v>
      </c>
      <c r="Y302" t="s">
        <v>73</v>
      </c>
      <c r="AA302" s="6"/>
      <c r="AC302" s="6"/>
    </row>
    <row r="303" spans="1:29" ht="20.25" customHeight="1" x14ac:dyDescent="0.25">
      <c r="A303" s="67"/>
      <c r="B303" s="17"/>
      <c r="C303" s="22"/>
      <c r="D303" s="67"/>
      <c r="E303" s="27"/>
      <c r="F303" s="56"/>
      <c r="G303" s="67"/>
      <c r="H303" s="26"/>
      <c r="I303" s="54">
        <f t="shared" si="24"/>
        <v>0</v>
      </c>
      <c r="J303" s="36"/>
      <c r="K303" s="54"/>
      <c r="L303" s="67"/>
      <c r="M303" s="56"/>
      <c r="N303" s="54"/>
      <c r="O303" s="56"/>
      <c r="P303" s="39"/>
      <c r="Q303" s="18"/>
      <c r="S303" t="e">
        <f t="shared" si="25"/>
        <v>#N/A</v>
      </c>
      <c r="X303" s="40" t="s">
        <v>51</v>
      </c>
      <c r="Y303" s="40" t="s">
        <v>32</v>
      </c>
      <c r="Z303" s="40"/>
      <c r="AA303" s="43">
        <f>SUMIF($S$6:$S$375,X303,$E$6:$E$375)/1000</f>
        <v>2.98E-2</v>
      </c>
      <c r="AB303" s="40"/>
      <c r="AC303" s="43">
        <f>SUMIFS($E$6:$E$375,$S$6:$S$375,X303,$J$6:$J$375,"&lt;&gt;Ожидается ТП")/1000</f>
        <v>2.98E-2</v>
      </c>
    </row>
    <row r="304" spans="1:29" ht="20.25" customHeight="1" x14ac:dyDescent="0.25">
      <c r="A304" s="67"/>
      <c r="B304" s="20"/>
      <c r="C304" s="33"/>
      <c r="D304" s="67"/>
      <c r="E304" s="19"/>
      <c r="F304" s="56"/>
      <c r="G304" s="67"/>
      <c r="H304" s="26"/>
      <c r="I304" s="54">
        <f t="shared" si="24"/>
        <v>0</v>
      </c>
      <c r="J304" s="26"/>
      <c r="K304" s="54"/>
      <c r="L304" s="67"/>
      <c r="M304" s="56"/>
      <c r="N304" s="54"/>
      <c r="O304" s="56"/>
      <c r="P304" s="17"/>
      <c r="Q304" s="18"/>
      <c r="S304" t="e">
        <f t="shared" si="25"/>
        <v>#N/A</v>
      </c>
      <c r="X304" t="s">
        <v>52</v>
      </c>
      <c r="Y304" t="s">
        <v>34</v>
      </c>
      <c r="AA304" s="6"/>
      <c r="AC304" s="6"/>
    </row>
    <row r="305" spans="1:29" ht="20.25" customHeight="1" x14ac:dyDescent="0.25">
      <c r="A305" s="67"/>
      <c r="B305" s="20"/>
      <c r="C305" s="33"/>
      <c r="D305" s="67"/>
      <c r="E305" s="19"/>
      <c r="F305" s="56"/>
      <c r="G305" s="67"/>
      <c r="H305" s="26"/>
      <c r="I305" s="54">
        <f t="shared" si="24"/>
        <v>0</v>
      </c>
      <c r="J305" s="26"/>
      <c r="K305" s="54"/>
      <c r="L305" s="67"/>
      <c r="M305" s="56"/>
      <c r="N305" s="54"/>
      <c r="O305" s="56"/>
      <c r="P305" s="17"/>
      <c r="Q305" s="18"/>
      <c r="S305" t="e">
        <f t="shared" si="25"/>
        <v>#N/A</v>
      </c>
      <c r="X305" s="40" t="s">
        <v>52</v>
      </c>
      <c r="Y305" s="40" t="s">
        <v>64</v>
      </c>
      <c r="Z305" s="40"/>
      <c r="AA305" s="43">
        <f>SUMIF($S$6:$S$375,X305,$E$6:$E$375)/1000</f>
        <v>0.11920000000000001</v>
      </c>
      <c r="AB305" s="40"/>
      <c r="AC305" s="43">
        <f>SUMIFS($E$6:$E$375,$S$6:$S$375,X305,$J$6:$J$375,"&lt;&gt;Ожидается ТП")/1000</f>
        <v>0.11920000000000001</v>
      </c>
    </row>
    <row r="306" spans="1:29" ht="20.25" customHeight="1" x14ac:dyDescent="0.25">
      <c r="A306" s="67"/>
      <c r="B306" s="20"/>
      <c r="C306" s="33"/>
      <c r="D306" s="67"/>
      <c r="E306" s="19"/>
      <c r="F306" s="56"/>
      <c r="G306" s="67"/>
      <c r="H306" s="26"/>
      <c r="I306" s="54">
        <f t="shared" ref="I306:I322" si="26">E306</f>
        <v>0</v>
      </c>
      <c r="J306" s="36"/>
      <c r="K306" s="54"/>
      <c r="L306" s="67"/>
      <c r="M306" s="56"/>
      <c r="N306" s="54"/>
      <c r="O306" s="56"/>
      <c r="P306" s="17"/>
      <c r="Q306" s="18"/>
      <c r="S306" t="e">
        <f t="shared" si="25"/>
        <v>#N/A</v>
      </c>
      <c r="X306" t="s">
        <v>53</v>
      </c>
      <c r="Y306" t="s">
        <v>39</v>
      </c>
      <c r="AA306" s="6"/>
      <c r="AC306" s="6"/>
    </row>
    <row r="307" spans="1:29" ht="20.25" customHeight="1" x14ac:dyDescent="0.25">
      <c r="A307" s="67"/>
      <c r="B307" s="20"/>
      <c r="C307" s="33"/>
      <c r="D307" s="67"/>
      <c r="E307" s="19"/>
      <c r="F307" s="56"/>
      <c r="G307" s="67"/>
      <c r="H307" s="26"/>
      <c r="I307" s="54">
        <f t="shared" si="26"/>
        <v>0</v>
      </c>
      <c r="J307" s="26"/>
      <c r="K307" s="54"/>
      <c r="L307" s="67"/>
      <c r="M307" s="56"/>
      <c r="N307" s="54"/>
      <c r="O307" s="56"/>
      <c r="P307" s="17"/>
      <c r="Q307" s="18"/>
      <c r="S307" t="e">
        <f t="shared" si="25"/>
        <v>#N/A</v>
      </c>
      <c r="X307" t="s">
        <v>53</v>
      </c>
      <c r="Y307" t="s">
        <v>59</v>
      </c>
      <c r="AA307" s="6"/>
      <c r="AC307" s="6"/>
    </row>
    <row r="308" spans="1:29" ht="20.25" customHeight="1" x14ac:dyDescent="0.25">
      <c r="A308" s="67"/>
      <c r="B308" s="20"/>
      <c r="C308" s="33"/>
      <c r="D308" s="67"/>
      <c r="E308" s="19"/>
      <c r="F308" s="56"/>
      <c r="G308" s="67"/>
      <c r="H308" s="26"/>
      <c r="I308" s="54">
        <f t="shared" si="26"/>
        <v>0</v>
      </c>
      <c r="J308" s="26"/>
      <c r="K308" s="54"/>
      <c r="L308" s="67"/>
      <c r="M308" s="56"/>
      <c r="N308" s="54"/>
      <c r="O308" s="56"/>
      <c r="P308" s="17"/>
      <c r="Q308" s="18"/>
      <c r="S308" t="e">
        <f t="shared" si="25"/>
        <v>#N/A</v>
      </c>
      <c r="X308" s="40" t="s">
        <v>53</v>
      </c>
      <c r="Y308" s="40" t="s">
        <v>60</v>
      </c>
      <c r="Z308" s="40"/>
      <c r="AA308" s="43">
        <f>SUMIF($S$6:$S$375,X308,$E$6:$E$375)/1000</f>
        <v>1.49E-2</v>
      </c>
      <c r="AB308" s="40"/>
      <c r="AC308" s="43">
        <f>SUMIFS($E$6:$E$375,$S$6:$S$375,X308,$J$6:$J$375,"&lt;&gt;Ожидается ТП")/1000</f>
        <v>1.49E-2</v>
      </c>
    </row>
    <row r="309" spans="1:29" ht="20.25" customHeight="1" x14ac:dyDescent="0.25">
      <c r="A309" s="67"/>
      <c r="B309" s="20"/>
      <c r="C309" s="33"/>
      <c r="D309" s="67"/>
      <c r="E309" s="15"/>
      <c r="F309" s="56"/>
      <c r="G309" s="21"/>
      <c r="H309" s="26"/>
      <c r="I309" s="54">
        <f t="shared" si="26"/>
        <v>0</v>
      </c>
      <c r="J309" s="26"/>
      <c r="K309" s="54"/>
      <c r="L309" s="67"/>
      <c r="M309" s="56"/>
      <c r="N309" s="54"/>
      <c r="O309" s="56"/>
      <c r="P309" s="16"/>
      <c r="Q309" s="18"/>
      <c r="S309" t="e">
        <f t="shared" si="25"/>
        <v>#N/A</v>
      </c>
      <c r="X309" t="s">
        <v>54</v>
      </c>
      <c r="Y309" t="s">
        <v>76</v>
      </c>
      <c r="AA309" s="6"/>
      <c r="AC309" s="6"/>
    </row>
    <row r="310" spans="1:29" ht="20.25" customHeight="1" x14ac:dyDescent="0.25">
      <c r="A310" s="67"/>
      <c r="B310" s="20"/>
      <c r="C310" s="33"/>
      <c r="D310" s="67"/>
      <c r="E310" s="15"/>
      <c r="F310" s="56"/>
      <c r="G310" s="21"/>
      <c r="H310" s="26"/>
      <c r="I310" s="54">
        <f t="shared" si="26"/>
        <v>0</v>
      </c>
      <c r="J310" s="26"/>
      <c r="K310" s="54"/>
      <c r="L310" s="67"/>
      <c r="M310" s="56"/>
      <c r="N310" s="54"/>
      <c r="O310" s="56"/>
      <c r="P310" s="16"/>
      <c r="Q310" s="18"/>
      <c r="S310" t="e">
        <f t="shared" si="25"/>
        <v>#N/A</v>
      </c>
      <c r="X310" t="s">
        <v>54</v>
      </c>
      <c r="Y310" t="s">
        <v>86</v>
      </c>
      <c r="AA310" s="6"/>
      <c r="AC310" s="6"/>
    </row>
    <row r="311" spans="1:29" ht="20.25" customHeight="1" x14ac:dyDescent="0.25">
      <c r="A311" s="67"/>
      <c r="B311" s="20"/>
      <c r="C311" s="33"/>
      <c r="D311" s="67"/>
      <c r="E311" s="15"/>
      <c r="F311" s="56"/>
      <c r="G311" s="21"/>
      <c r="H311" s="26"/>
      <c r="I311" s="54">
        <f t="shared" si="26"/>
        <v>0</v>
      </c>
      <c r="J311" s="26"/>
      <c r="K311" s="54"/>
      <c r="L311" s="67"/>
      <c r="M311" s="56"/>
      <c r="N311" s="54"/>
      <c r="O311" s="56"/>
      <c r="P311" s="16"/>
      <c r="Q311" s="18"/>
      <c r="S311" t="e">
        <f t="shared" si="25"/>
        <v>#N/A</v>
      </c>
      <c r="X311" t="s">
        <v>54</v>
      </c>
      <c r="Y311" t="s">
        <v>95</v>
      </c>
      <c r="AA311" s="6"/>
      <c r="AC311" s="6"/>
    </row>
    <row r="312" spans="1:29" ht="20.25" customHeight="1" x14ac:dyDescent="0.25">
      <c r="A312" s="67"/>
      <c r="B312" s="20"/>
      <c r="C312" s="33"/>
      <c r="D312" s="67"/>
      <c r="E312" s="15"/>
      <c r="F312" s="56"/>
      <c r="G312" s="21"/>
      <c r="H312" s="26"/>
      <c r="I312" s="54">
        <f t="shared" si="26"/>
        <v>0</v>
      </c>
      <c r="J312" s="26"/>
      <c r="K312" s="54"/>
      <c r="L312" s="67"/>
      <c r="M312" s="56"/>
      <c r="N312" s="54"/>
      <c r="O312" s="56"/>
      <c r="P312" s="16"/>
      <c r="Q312" s="18"/>
      <c r="S312" t="e">
        <f t="shared" si="25"/>
        <v>#N/A</v>
      </c>
      <c r="X312" t="s">
        <v>54</v>
      </c>
      <c r="Y312" t="s">
        <v>79</v>
      </c>
      <c r="AA312" s="6"/>
      <c r="AC312" s="6"/>
    </row>
    <row r="313" spans="1:29" ht="20.25" customHeight="1" x14ac:dyDescent="0.25">
      <c r="A313" s="67"/>
      <c r="B313" s="20"/>
      <c r="C313" s="33"/>
      <c r="D313" s="67"/>
      <c r="E313" s="15"/>
      <c r="F313" s="56"/>
      <c r="G313" s="21"/>
      <c r="H313" s="26"/>
      <c r="I313" s="54">
        <f t="shared" si="26"/>
        <v>0</v>
      </c>
      <c r="J313" s="26"/>
      <c r="K313" s="54"/>
      <c r="L313" s="67"/>
      <c r="M313" s="56"/>
      <c r="N313" s="54"/>
      <c r="O313" s="56"/>
      <c r="P313" s="16"/>
      <c r="Q313" s="18"/>
      <c r="X313" t="s">
        <v>54</v>
      </c>
      <c r="Y313" t="s">
        <v>99</v>
      </c>
      <c r="AA313" s="6"/>
      <c r="AC313" s="6"/>
    </row>
    <row r="314" spans="1:29" ht="20.25" customHeight="1" x14ac:dyDescent="0.25">
      <c r="A314" s="67"/>
      <c r="B314" s="20"/>
      <c r="C314" s="33"/>
      <c r="D314" s="67"/>
      <c r="E314" s="15"/>
      <c r="F314" s="56"/>
      <c r="G314" s="21"/>
      <c r="H314" s="26"/>
      <c r="I314" s="54">
        <f t="shared" si="26"/>
        <v>0</v>
      </c>
      <c r="J314" s="26"/>
      <c r="K314" s="54"/>
      <c r="L314" s="67"/>
      <c r="M314" s="56"/>
      <c r="N314" s="54"/>
      <c r="O314" s="56"/>
      <c r="P314" s="16"/>
      <c r="Q314" s="18"/>
      <c r="S314" t="e">
        <f t="shared" si="25"/>
        <v>#N/A</v>
      </c>
      <c r="X314" t="s">
        <v>54</v>
      </c>
      <c r="Y314" t="s">
        <v>80</v>
      </c>
      <c r="AA314" s="6"/>
      <c r="AC314" s="6"/>
    </row>
    <row r="315" spans="1:29" ht="20.25" customHeight="1" x14ac:dyDescent="0.25">
      <c r="A315" s="67"/>
      <c r="B315" s="20"/>
      <c r="C315" s="33"/>
      <c r="D315" s="67"/>
      <c r="E315" s="19"/>
      <c r="F315" s="56"/>
      <c r="G315" s="67"/>
      <c r="H315" s="26"/>
      <c r="I315" s="54">
        <f t="shared" si="26"/>
        <v>0</v>
      </c>
      <c r="J315" s="36"/>
      <c r="K315" s="54"/>
      <c r="L315" s="67"/>
      <c r="M315" s="56"/>
      <c r="N315" s="54"/>
      <c r="O315" s="56"/>
      <c r="P315" s="17"/>
      <c r="Q315" s="18"/>
      <c r="S315" t="e">
        <f t="shared" si="25"/>
        <v>#N/A</v>
      </c>
      <c r="X315" s="40" t="s">
        <v>54</v>
      </c>
      <c r="Y315" s="40" t="s">
        <v>35</v>
      </c>
      <c r="Z315" s="40"/>
      <c r="AA315" s="43">
        <f>SUMIF($S$6:$S$375,X315,$E$6:$E$375)/1000</f>
        <v>0</v>
      </c>
      <c r="AB315" s="40"/>
      <c r="AC315" s="43">
        <f>SUMIFS($E$6:$E$375,$S$6:$S$375,X315,$J$6:$J$375,"&lt;&gt;Ожидается ТП")/1000</f>
        <v>0</v>
      </c>
    </row>
    <row r="316" spans="1:29" ht="20.25" customHeight="1" x14ac:dyDescent="0.25">
      <c r="A316" s="67"/>
      <c r="B316" s="20"/>
      <c r="C316" s="33"/>
      <c r="D316" s="67"/>
      <c r="E316" s="19"/>
      <c r="F316" s="56"/>
      <c r="G316" s="67"/>
      <c r="H316" s="26"/>
      <c r="I316" s="54">
        <f t="shared" si="26"/>
        <v>0</v>
      </c>
      <c r="J316" s="36"/>
      <c r="K316" s="54"/>
      <c r="L316" s="67"/>
      <c r="M316" s="56"/>
      <c r="N316" s="54"/>
      <c r="O316" s="56"/>
      <c r="P316" s="17"/>
      <c r="Q316" s="18"/>
      <c r="S316" t="e">
        <f t="shared" si="25"/>
        <v>#N/A</v>
      </c>
      <c r="X316" t="s">
        <v>55</v>
      </c>
      <c r="Y316" t="s">
        <v>72</v>
      </c>
      <c r="AA316" s="6"/>
      <c r="AC316" s="6"/>
    </row>
    <row r="317" spans="1:29" ht="20.25" customHeight="1" x14ac:dyDescent="0.25">
      <c r="A317" s="67"/>
      <c r="B317" s="20"/>
      <c r="C317" s="33"/>
      <c r="D317" s="67"/>
      <c r="E317" s="19"/>
      <c r="F317" s="56"/>
      <c r="G317" s="67"/>
      <c r="H317" s="26"/>
      <c r="I317" s="54">
        <f t="shared" si="26"/>
        <v>0</v>
      </c>
      <c r="J317" s="36"/>
      <c r="K317" s="54"/>
      <c r="L317" s="67"/>
      <c r="M317" s="56"/>
      <c r="N317" s="54"/>
      <c r="O317" s="56"/>
      <c r="P317" s="17"/>
      <c r="Q317" s="18"/>
      <c r="S317" t="e">
        <f t="shared" si="25"/>
        <v>#N/A</v>
      </c>
      <c r="X317" s="40" t="s">
        <v>55</v>
      </c>
      <c r="Y317" s="40" t="s">
        <v>30</v>
      </c>
      <c r="Z317" s="40"/>
      <c r="AA317" s="43">
        <f>SUMIF($S$6:$S$375,X317,$E$6:$E$375)/1000</f>
        <v>0.14900000000000002</v>
      </c>
      <c r="AB317" s="40"/>
      <c r="AC317" s="43">
        <f>SUMIFS($E$6:$E$375,$S$6:$S$375,X317,$J$6:$J$375,"&lt;&gt;Ожидается ТП")/1000</f>
        <v>0.14900000000000002</v>
      </c>
    </row>
    <row r="318" spans="1:29" ht="20.25" customHeight="1" x14ac:dyDescent="0.25">
      <c r="A318" s="67"/>
      <c r="B318" s="20"/>
      <c r="C318" s="33"/>
      <c r="D318" s="67"/>
      <c r="E318" s="19"/>
      <c r="F318" s="56"/>
      <c r="G318" s="67"/>
      <c r="H318" s="26"/>
      <c r="I318" s="54">
        <f t="shared" si="26"/>
        <v>0</v>
      </c>
      <c r="J318" s="36"/>
      <c r="K318" s="54"/>
      <c r="L318" s="67"/>
      <c r="M318" s="56"/>
      <c r="N318" s="54"/>
      <c r="O318" s="56"/>
      <c r="P318" s="17"/>
      <c r="Q318" s="18"/>
      <c r="S318" t="e">
        <f t="shared" si="25"/>
        <v>#N/A</v>
      </c>
      <c r="X318" s="40" t="s">
        <v>56</v>
      </c>
      <c r="Y318" s="40" t="s">
        <v>43</v>
      </c>
      <c r="Z318" s="40"/>
      <c r="AA318" s="43">
        <f>SUMIF($S$6:$S$375,X318,$E$6:$E$375)/1000</f>
        <v>0</v>
      </c>
      <c r="AB318" s="40"/>
      <c r="AC318" s="43">
        <f>SUMIFS($E$6:$E$375,$S$6:$S$375,X318,$J$6:$J$375,"&lt;&gt;Ожидается ТП")/1000</f>
        <v>0</v>
      </c>
    </row>
    <row r="319" spans="1:29" ht="20.25" customHeight="1" x14ac:dyDescent="0.25">
      <c r="A319" s="67"/>
      <c r="B319" s="20"/>
      <c r="C319" s="33"/>
      <c r="D319" s="67"/>
      <c r="E319" s="19"/>
      <c r="F319" s="56"/>
      <c r="G319" s="67"/>
      <c r="H319" s="26"/>
      <c r="I319" s="54">
        <f t="shared" si="26"/>
        <v>0</v>
      </c>
      <c r="J319" s="36"/>
      <c r="K319" s="54"/>
      <c r="L319" s="67"/>
      <c r="M319" s="56"/>
      <c r="N319" s="54"/>
      <c r="O319" s="56"/>
      <c r="P319" s="17"/>
      <c r="Q319" s="18"/>
      <c r="X319" s="12" t="s">
        <v>56</v>
      </c>
      <c r="Y319" s="12" t="s">
        <v>87</v>
      </c>
      <c r="Z319" s="12"/>
      <c r="AA319" s="13"/>
      <c r="AB319" s="12"/>
      <c r="AC319" s="13"/>
    </row>
    <row r="320" spans="1:29" ht="20.25" customHeight="1" x14ac:dyDescent="0.25">
      <c r="A320" s="67"/>
      <c r="B320" s="20"/>
      <c r="C320" s="33"/>
      <c r="D320" s="67"/>
      <c r="E320" s="19"/>
      <c r="F320" s="56"/>
      <c r="G320" s="67"/>
      <c r="H320" s="26"/>
      <c r="I320" s="54">
        <f t="shared" si="26"/>
        <v>0</v>
      </c>
      <c r="J320" s="36"/>
      <c r="K320" s="54"/>
      <c r="L320" s="67"/>
      <c r="M320" s="56"/>
      <c r="N320" s="54"/>
      <c r="O320" s="56"/>
      <c r="P320" s="17"/>
      <c r="Q320" s="18"/>
      <c r="S320" t="e">
        <f t="shared" si="25"/>
        <v>#N/A</v>
      </c>
      <c r="X320" t="s">
        <v>57</v>
      </c>
      <c r="Y320" t="s">
        <v>58</v>
      </c>
      <c r="AA320" s="6"/>
      <c r="AC320" s="6"/>
    </row>
    <row r="321" spans="1:29" ht="20.25" customHeight="1" x14ac:dyDescent="0.25">
      <c r="A321" s="67"/>
      <c r="B321" s="20"/>
      <c r="C321" s="33"/>
      <c r="D321" s="67"/>
      <c r="E321" s="19"/>
      <c r="F321" s="56"/>
      <c r="G321" s="67"/>
      <c r="H321" s="26"/>
      <c r="I321" s="54">
        <f t="shared" si="26"/>
        <v>0</v>
      </c>
      <c r="J321" s="36"/>
      <c r="K321" s="54"/>
      <c r="L321" s="67"/>
      <c r="M321" s="56"/>
      <c r="N321" s="54"/>
      <c r="O321" s="56"/>
      <c r="P321" s="17"/>
      <c r="Q321" s="18"/>
      <c r="S321" t="e">
        <f t="shared" si="25"/>
        <v>#N/A</v>
      </c>
      <c r="X321" t="s">
        <v>57</v>
      </c>
      <c r="Y321" t="s">
        <v>91</v>
      </c>
      <c r="AA321" s="6"/>
      <c r="AC321" s="6"/>
    </row>
    <row r="322" spans="1:29" ht="20.25" customHeight="1" x14ac:dyDescent="0.25">
      <c r="A322" s="67"/>
      <c r="B322" s="20"/>
      <c r="C322" s="26"/>
      <c r="D322" s="67"/>
      <c r="E322" s="19"/>
      <c r="F322" s="56"/>
      <c r="G322" s="67"/>
      <c r="H322" s="26"/>
      <c r="I322" s="54">
        <f t="shared" si="26"/>
        <v>0</v>
      </c>
      <c r="J322" s="26"/>
      <c r="K322" s="54"/>
      <c r="L322" s="67"/>
      <c r="M322" s="56"/>
      <c r="N322" s="54"/>
      <c r="O322" s="56"/>
      <c r="P322" s="17"/>
      <c r="Q322" s="18"/>
      <c r="S322" t="e">
        <f t="shared" si="25"/>
        <v>#N/A</v>
      </c>
      <c r="X322" s="40" t="s">
        <v>57</v>
      </c>
      <c r="Y322" s="40" t="s">
        <v>44</v>
      </c>
      <c r="Z322" s="40"/>
      <c r="AA322" s="43">
        <f>SUMIF($S$6:$S$375,X322,$E$6:$E$375)/1000</f>
        <v>0.72470000000000001</v>
      </c>
      <c r="AB322" s="40"/>
      <c r="AC322" s="43">
        <f>SUMIFS($E$6:$E$375,$S$6:$S$375,X322,$J$6:$J$375,"&lt;&gt;Ожидается ТП")/1000</f>
        <v>0.5727000000000001</v>
      </c>
    </row>
    <row r="323" spans="1:29" ht="20.25" customHeight="1" x14ac:dyDescent="0.25">
      <c r="A323" s="67"/>
      <c r="B323" s="20"/>
      <c r="C323" s="26"/>
      <c r="D323" s="67"/>
      <c r="E323" s="19"/>
      <c r="F323" s="56"/>
      <c r="G323" s="67"/>
      <c r="H323" s="26"/>
      <c r="I323" s="54"/>
      <c r="J323" s="26"/>
      <c r="K323" s="54"/>
      <c r="L323" s="67"/>
      <c r="M323" s="56"/>
      <c r="N323" s="54"/>
      <c r="O323" s="56"/>
      <c r="P323" s="17"/>
      <c r="Q323" s="18"/>
      <c r="S323" t="e">
        <f t="shared" si="25"/>
        <v>#N/A</v>
      </c>
      <c r="X323" s="12"/>
      <c r="Y323" s="12"/>
      <c r="Z323" s="12"/>
      <c r="AA323" s="13"/>
      <c r="AB323" s="12"/>
      <c r="AC323" s="13"/>
    </row>
    <row r="324" spans="1:29" ht="20.25" customHeight="1" x14ac:dyDescent="0.25">
      <c r="A324" s="67"/>
      <c r="B324" s="20"/>
      <c r="C324" s="26"/>
      <c r="D324" s="67"/>
      <c r="E324" s="19"/>
      <c r="F324" s="56"/>
      <c r="G324" s="67"/>
      <c r="H324" s="26"/>
      <c r="I324" s="54"/>
      <c r="J324" s="26"/>
      <c r="K324" s="54"/>
      <c r="L324" s="67"/>
      <c r="M324" s="56"/>
      <c r="N324" s="54"/>
      <c r="O324" s="56"/>
      <c r="P324" s="17"/>
      <c r="Q324" s="18"/>
      <c r="S324" t="e">
        <f t="shared" si="25"/>
        <v>#N/A</v>
      </c>
      <c r="X324" s="12"/>
      <c r="Y324" s="12"/>
      <c r="Z324" s="12"/>
      <c r="AA324" s="13"/>
      <c r="AB324" s="12"/>
      <c r="AC324" s="13"/>
    </row>
    <row r="325" spans="1:29" ht="20.25" customHeight="1" x14ac:dyDescent="0.25">
      <c r="A325" s="67"/>
      <c r="B325" s="20"/>
      <c r="C325" s="26"/>
      <c r="D325" s="67"/>
      <c r="E325" s="19"/>
      <c r="F325" s="56"/>
      <c r="G325" s="67"/>
      <c r="H325" s="26"/>
      <c r="I325" s="54"/>
      <c r="J325" s="36"/>
      <c r="K325" s="54"/>
      <c r="L325" s="67"/>
      <c r="M325" s="56"/>
      <c r="N325" s="54"/>
      <c r="O325" s="56"/>
      <c r="P325" s="17"/>
      <c r="Q325" s="18"/>
      <c r="S325" t="e">
        <f t="shared" si="25"/>
        <v>#N/A</v>
      </c>
    </row>
    <row r="326" spans="1:29" ht="20.25" customHeight="1" x14ac:dyDescent="0.25">
      <c r="A326" s="67"/>
      <c r="B326" s="20"/>
      <c r="C326" s="26"/>
      <c r="D326" s="67"/>
      <c r="E326" s="19"/>
      <c r="F326" s="56"/>
      <c r="G326" s="67"/>
      <c r="H326" s="26"/>
      <c r="I326" s="54"/>
      <c r="J326" s="36"/>
      <c r="K326" s="54"/>
      <c r="L326" s="67"/>
      <c r="M326" s="56"/>
      <c r="N326" s="54"/>
      <c r="O326" s="56"/>
      <c r="P326" s="17"/>
      <c r="Q326" s="18"/>
      <c r="S326" t="e">
        <f t="shared" ref="S326:S327" si="27">INDEX($X$274:$X$326,MATCH(Q326,$Y$274:$Y$326,0))</f>
        <v>#N/A</v>
      </c>
    </row>
    <row r="327" spans="1:29" ht="20.25" customHeight="1" x14ac:dyDescent="0.25">
      <c r="A327" s="67"/>
      <c r="B327" s="20"/>
      <c r="C327" s="33"/>
      <c r="D327" s="67"/>
      <c r="E327" s="19"/>
      <c r="F327" s="56"/>
      <c r="G327" s="67"/>
      <c r="H327" s="26"/>
      <c r="I327" s="54"/>
      <c r="J327" s="26"/>
      <c r="K327" s="54"/>
      <c r="L327" s="67"/>
      <c r="M327" s="56"/>
      <c r="N327" s="54"/>
      <c r="O327" s="56"/>
      <c r="P327" s="17"/>
      <c r="Q327" s="18"/>
      <c r="S327" t="e">
        <f t="shared" si="27"/>
        <v>#N/A</v>
      </c>
    </row>
    <row r="328" spans="1:29" ht="20.25" customHeight="1" x14ac:dyDescent="0.25">
      <c r="A328" s="67"/>
      <c r="B328" s="20"/>
      <c r="C328" s="33"/>
      <c r="D328" s="67"/>
      <c r="E328" s="19"/>
      <c r="F328" s="56"/>
      <c r="G328" s="67"/>
      <c r="H328" s="26"/>
      <c r="I328" s="54"/>
      <c r="J328" s="26"/>
      <c r="K328" s="54"/>
      <c r="L328" s="67"/>
      <c r="M328" s="56"/>
      <c r="N328" s="54"/>
      <c r="O328" s="56"/>
      <c r="P328" s="17"/>
      <c r="Q328" s="18"/>
    </row>
    <row r="329" spans="1:29" ht="20.25" customHeight="1" x14ac:dyDescent="0.25">
      <c r="A329" s="67"/>
      <c r="B329" s="20"/>
      <c r="C329" s="33"/>
      <c r="D329" s="67"/>
      <c r="E329" s="19"/>
      <c r="F329" s="56"/>
      <c r="G329" s="67"/>
      <c r="H329" s="26"/>
      <c r="I329" s="54"/>
      <c r="J329" s="26"/>
      <c r="K329" s="54"/>
      <c r="L329" s="67"/>
      <c r="M329" s="56"/>
      <c r="N329" s="54"/>
      <c r="O329" s="56"/>
      <c r="P329" s="17"/>
      <c r="Q329" s="18"/>
    </row>
    <row r="330" spans="1:29" ht="20.25" customHeight="1" x14ac:dyDescent="0.25">
      <c r="A330" s="67"/>
      <c r="B330" s="20"/>
      <c r="C330" s="33"/>
      <c r="D330" s="67"/>
      <c r="E330" s="19"/>
      <c r="F330" s="56"/>
      <c r="G330" s="67"/>
      <c r="H330" s="26"/>
      <c r="I330" s="54"/>
      <c r="J330" s="26"/>
      <c r="K330" s="54"/>
      <c r="L330" s="67"/>
      <c r="M330" s="56"/>
      <c r="N330" s="54"/>
      <c r="O330" s="56"/>
      <c r="P330" s="17"/>
      <c r="Q330" s="18"/>
    </row>
    <row r="331" spans="1:29" ht="20.25" customHeight="1" x14ac:dyDescent="0.25">
      <c r="A331" s="67"/>
      <c r="B331" s="20"/>
      <c r="C331" s="33"/>
      <c r="D331" s="67"/>
      <c r="E331" s="19"/>
      <c r="F331" s="56"/>
      <c r="G331" s="67"/>
      <c r="H331" s="26"/>
      <c r="I331" s="54"/>
      <c r="J331" s="26"/>
      <c r="K331" s="54"/>
      <c r="L331" s="67"/>
      <c r="M331" s="56"/>
      <c r="N331" s="54"/>
      <c r="O331" s="56"/>
      <c r="P331" s="17"/>
      <c r="Q331" s="18"/>
    </row>
    <row r="332" spans="1:29" ht="20.25" customHeight="1" x14ac:dyDescent="0.25">
      <c r="A332" s="67"/>
      <c r="B332" s="20"/>
      <c r="C332" s="33"/>
      <c r="D332" s="67"/>
      <c r="E332" s="19"/>
      <c r="F332" s="56"/>
      <c r="G332" s="67"/>
      <c r="H332" s="26"/>
      <c r="I332" s="54"/>
      <c r="J332" s="26"/>
      <c r="K332" s="54"/>
      <c r="L332" s="67"/>
      <c r="M332" s="56"/>
      <c r="N332" s="54"/>
      <c r="O332" s="56"/>
      <c r="P332" s="17"/>
      <c r="Q332" s="18"/>
    </row>
    <row r="333" spans="1:29" ht="20.25" customHeight="1" x14ac:dyDescent="0.25">
      <c r="A333" s="67"/>
      <c r="B333" s="20"/>
      <c r="C333" s="33"/>
      <c r="D333" s="67"/>
      <c r="E333" s="19"/>
      <c r="F333" s="56"/>
      <c r="G333" s="67"/>
      <c r="H333" s="26"/>
      <c r="I333" s="54"/>
      <c r="J333" s="26"/>
      <c r="K333" s="54"/>
      <c r="L333" s="67"/>
      <c r="M333" s="56"/>
      <c r="N333" s="54"/>
      <c r="O333" s="56"/>
      <c r="P333" s="17"/>
      <c r="Q333" s="18"/>
    </row>
    <row r="334" spans="1:29" ht="20.25" customHeight="1" x14ac:dyDescent="0.25">
      <c r="A334" s="67"/>
      <c r="B334" s="20"/>
      <c r="C334" s="33"/>
      <c r="D334" s="67"/>
      <c r="E334" s="19"/>
      <c r="F334" s="56"/>
      <c r="G334" s="67"/>
      <c r="H334" s="26"/>
      <c r="I334" s="54"/>
      <c r="J334" s="26"/>
      <c r="K334" s="54"/>
      <c r="L334" s="67"/>
      <c r="M334" s="56"/>
      <c r="N334" s="54"/>
      <c r="O334" s="56"/>
      <c r="P334" s="17"/>
      <c r="Q334" s="18"/>
    </row>
    <row r="335" spans="1:29" ht="20.25" customHeight="1" x14ac:dyDescent="0.25">
      <c r="A335" s="67"/>
      <c r="B335" s="20"/>
      <c r="C335" s="33"/>
      <c r="D335" s="67"/>
      <c r="E335" s="19"/>
      <c r="F335" s="56"/>
      <c r="G335" s="67"/>
      <c r="H335" s="26"/>
      <c r="I335" s="54"/>
      <c r="J335" s="26"/>
      <c r="K335" s="54"/>
      <c r="L335" s="67"/>
      <c r="M335" s="56"/>
      <c r="N335" s="54"/>
      <c r="O335" s="56"/>
      <c r="P335" s="17"/>
      <c r="Q335" s="18"/>
    </row>
    <row r="336" spans="1:29" ht="20.25" customHeight="1" x14ac:dyDescent="0.25">
      <c r="A336" s="67"/>
      <c r="B336" s="20"/>
      <c r="C336" s="26"/>
      <c r="D336" s="67"/>
      <c r="E336" s="19"/>
      <c r="F336" s="56"/>
      <c r="G336" s="67"/>
      <c r="H336" s="26"/>
      <c r="I336" s="54"/>
      <c r="J336" s="35"/>
      <c r="K336" s="54"/>
      <c r="L336" s="67"/>
      <c r="M336" s="56"/>
      <c r="N336" s="54"/>
      <c r="O336" s="56"/>
      <c r="P336" s="17"/>
      <c r="Q336" s="18"/>
    </row>
    <row r="337" spans="1:17" ht="20.25" customHeight="1" x14ac:dyDescent="0.25">
      <c r="A337" s="67"/>
      <c r="B337" s="20"/>
      <c r="C337" s="33"/>
      <c r="D337" s="67"/>
      <c r="E337" s="19"/>
      <c r="F337" s="56"/>
      <c r="G337" s="67"/>
      <c r="H337" s="26"/>
      <c r="I337" s="54"/>
      <c r="J337" s="33"/>
      <c r="K337" s="54"/>
      <c r="L337" s="67"/>
      <c r="M337" s="56"/>
      <c r="N337" s="54"/>
      <c r="O337" s="56"/>
      <c r="P337" s="17"/>
      <c r="Q337" s="18"/>
    </row>
    <row r="338" spans="1:17" ht="20.25" customHeight="1" x14ac:dyDescent="0.25">
      <c r="A338" s="67"/>
      <c r="B338" s="20"/>
      <c r="C338" s="33"/>
      <c r="D338" s="67"/>
      <c r="E338" s="19"/>
      <c r="F338" s="56"/>
      <c r="G338" s="67"/>
      <c r="H338" s="26"/>
      <c r="I338" s="54"/>
      <c r="J338" s="33"/>
      <c r="K338" s="54"/>
      <c r="L338" s="67"/>
      <c r="M338" s="56"/>
      <c r="N338" s="54"/>
      <c r="O338" s="56"/>
      <c r="P338" s="17"/>
      <c r="Q338" s="18"/>
    </row>
    <row r="339" spans="1:17" ht="20.25" customHeight="1" x14ac:dyDescent="0.25">
      <c r="A339" s="67"/>
      <c r="B339" s="20"/>
      <c r="C339" s="33"/>
      <c r="D339" s="67"/>
      <c r="E339" s="19"/>
      <c r="F339" s="56"/>
      <c r="G339" s="67"/>
      <c r="H339" s="26"/>
      <c r="I339" s="54"/>
      <c r="J339" s="35"/>
      <c r="K339" s="54"/>
      <c r="L339" s="67"/>
      <c r="M339" s="56"/>
      <c r="N339" s="54"/>
      <c r="O339" s="56"/>
      <c r="P339" s="17"/>
      <c r="Q339" s="18"/>
    </row>
    <row r="340" spans="1:17" ht="20.25" customHeight="1" x14ac:dyDescent="0.25">
      <c r="A340" s="67"/>
      <c r="B340" s="20"/>
      <c r="C340" s="33"/>
      <c r="D340" s="67"/>
      <c r="E340" s="19"/>
      <c r="F340" s="56"/>
      <c r="G340" s="67"/>
      <c r="H340" s="26"/>
      <c r="I340" s="54"/>
      <c r="J340" s="35"/>
      <c r="K340" s="54"/>
      <c r="L340" s="67"/>
      <c r="M340" s="56"/>
      <c r="N340" s="54"/>
      <c r="O340" s="56"/>
      <c r="P340" s="17"/>
      <c r="Q340" s="18"/>
    </row>
    <row r="341" spans="1:17" ht="20.25" customHeight="1" x14ac:dyDescent="0.25">
      <c r="A341" s="67"/>
      <c r="B341" s="20"/>
      <c r="C341" s="33"/>
      <c r="D341" s="67"/>
      <c r="E341" s="19"/>
      <c r="F341" s="56"/>
      <c r="G341" s="67"/>
      <c r="H341" s="26"/>
      <c r="I341" s="54"/>
      <c r="J341" s="26"/>
      <c r="K341" s="54"/>
      <c r="L341" s="67"/>
      <c r="M341" s="56"/>
      <c r="N341" s="54"/>
      <c r="O341" s="56"/>
      <c r="P341" s="17"/>
      <c r="Q341" s="18"/>
    </row>
  </sheetData>
  <autoFilter ref="A6:AH167"/>
  <mergeCells count="46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AH272:AH27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AG272:AG274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97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41"/>
  <sheetViews>
    <sheetView topLeftCell="A4" zoomScale="60" zoomScaleNormal="60" workbookViewId="0">
      <pane ySplit="1" topLeftCell="A161" activePane="bottomLeft" state="frozen"/>
      <selection activeCell="A4" sqref="A4"/>
      <selection pane="bottomLeft" activeCell="O157" sqref="O157:O19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9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9" x14ac:dyDescent="0.25">
      <c r="A2" s="79"/>
      <c r="B2" s="77"/>
      <c r="C2" s="77"/>
      <c r="D2" s="1"/>
      <c r="E2" s="4"/>
      <c r="F2" s="57"/>
      <c r="G2" s="77"/>
      <c r="H2" s="2"/>
      <c r="I2" s="51"/>
      <c r="J2" s="1"/>
      <c r="K2" s="9"/>
      <c r="L2" s="77"/>
      <c r="M2" s="9"/>
      <c r="N2" s="10"/>
      <c r="O2" s="9"/>
    </row>
    <row r="3" spans="1:19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9" ht="45" x14ac:dyDescent="0.25">
      <c r="A4" s="142"/>
      <c r="B4" s="144"/>
      <c r="C4" s="77" t="s">
        <v>20</v>
      </c>
      <c r="D4" s="78" t="s">
        <v>6</v>
      </c>
      <c r="E4" s="5" t="s">
        <v>7</v>
      </c>
      <c r="F4" s="55" t="s">
        <v>6</v>
      </c>
      <c r="G4" s="78" t="s">
        <v>8</v>
      </c>
      <c r="H4" s="3" t="s">
        <v>21</v>
      </c>
      <c r="I4" s="52" t="s">
        <v>9</v>
      </c>
      <c r="J4" s="78" t="s">
        <v>10</v>
      </c>
      <c r="K4" s="55" t="s">
        <v>11</v>
      </c>
      <c r="L4" s="78" t="s">
        <v>12</v>
      </c>
      <c r="M4" s="55" t="s">
        <v>13</v>
      </c>
      <c r="N4" s="52" t="s">
        <v>14</v>
      </c>
      <c r="O4" s="55" t="s">
        <v>15</v>
      </c>
    </row>
    <row r="5" spans="1:19" x14ac:dyDescent="0.25">
      <c r="A5" s="14"/>
    </row>
    <row r="6" spans="1:19" ht="20.25" customHeight="1" x14ac:dyDescent="0.25">
      <c r="A6" s="74">
        <v>1</v>
      </c>
      <c r="B6" s="17" t="s">
        <v>40</v>
      </c>
      <c r="C6" s="50">
        <v>44222</v>
      </c>
      <c r="D6" s="74">
        <v>1</v>
      </c>
      <c r="E6" s="58">
        <v>14.9</v>
      </c>
      <c r="F6" s="56">
        <f>D6</f>
        <v>1</v>
      </c>
      <c r="G6" s="80" t="s">
        <v>116</v>
      </c>
      <c r="H6" s="81"/>
      <c r="I6" s="54">
        <f t="shared" ref="I6:I69" si="0">E6</f>
        <v>14.9</v>
      </c>
      <c r="J6" s="22">
        <f>C6</f>
        <v>44222</v>
      </c>
      <c r="K6" s="54">
        <f>E6*526.79</f>
        <v>7849.1709999999994</v>
      </c>
      <c r="L6" s="74" t="s">
        <v>16</v>
      </c>
      <c r="M6" s="56">
        <f t="shared" ref="M6:M69" si="1">F6</f>
        <v>1</v>
      </c>
      <c r="N6" s="54">
        <f t="shared" ref="N6:N69" si="2">E6</f>
        <v>14.9</v>
      </c>
      <c r="O6" s="56">
        <v>0</v>
      </c>
      <c r="P6" s="28"/>
      <c r="Q6" s="60" t="s">
        <v>65</v>
      </c>
      <c r="S6" t="str">
        <f t="shared" ref="S6:S69" si="3">INDEX($X$274:$X$326,MATCH(Q6,$Y$274:$Y$326,0))</f>
        <v>ПС 110 кВ Крапивинская</v>
      </c>
    </row>
    <row r="7" spans="1:19" ht="20.25" customHeight="1" x14ac:dyDescent="0.25">
      <c r="A7" s="74">
        <v>2</v>
      </c>
      <c r="B7" s="17" t="s">
        <v>40</v>
      </c>
      <c r="C7" s="50">
        <v>44223</v>
      </c>
      <c r="D7" s="74">
        <v>1</v>
      </c>
      <c r="E7" s="58">
        <v>14.9</v>
      </c>
      <c r="F7" s="56">
        <f t="shared" ref="F7:F70" si="4">D7</f>
        <v>1</v>
      </c>
      <c r="G7" s="80" t="s">
        <v>116</v>
      </c>
      <c r="H7" s="81"/>
      <c r="I7" s="54">
        <f t="shared" si="0"/>
        <v>14.9</v>
      </c>
      <c r="J7" s="22">
        <f t="shared" ref="J7:J70" si="5">C7</f>
        <v>44223</v>
      </c>
      <c r="K7" s="54">
        <f t="shared" ref="K7:K70" si="6">E7*526.79</f>
        <v>7849.1709999999994</v>
      </c>
      <c r="L7" s="74" t="s">
        <v>16</v>
      </c>
      <c r="M7" s="56">
        <f t="shared" si="1"/>
        <v>1</v>
      </c>
      <c r="N7" s="54">
        <f t="shared" si="2"/>
        <v>14.9</v>
      </c>
      <c r="O7" s="56">
        <v>0</v>
      </c>
      <c r="P7" s="28"/>
      <c r="Q7" s="60" t="s">
        <v>65</v>
      </c>
      <c r="S7" t="str">
        <f t="shared" si="3"/>
        <v>ПС 110 кВ Крапивинская</v>
      </c>
    </row>
    <row r="8" spans="1:19" ht="20.25" customHeight="1" x14ac:dyDescent="0.25">
      <c r="A8" s="74">
        <v>3</v>
      </c>
      <c r="B8" s="17" t="s">
        <v>40</v>
      </c>
      <c r="C8" s="50">
        <v>44226</v>
      </c>
      <c r="D8" s="74">
        <v>1</v>
      </c>
      <c r="E8" s="58">
        <v>14.9</v>
      </c>
      <c r="F8" s="56">
        <f t="shared" si="4"/>
        <v>1</v>
      </c>
      <c r="G8" s="80" t="s">
        <v>116</v>
      </c>
      <c r="H8" s="81"/>
      <c r="I8" s="54">
        <f t="shared" si="0"/>
        <v>14.9</v>
      </c>
      <c r="J8" s="22">
        <f t="shared" si="5"/>
        <v>44226</v>
      </c>
      <c r="K8" s="54">
        <f t="shared" si="6"/>
        <v>7849.1709999999994</v>
      </c>
      <c r="L8" s="74" t="s">
        <v>16</v>
      </c>
      <c r="M8" s="56">
        <f t="shared" si="1"/>
        <v>1</v>
      </c>
      <c r="N8" s="54">
        <f t="shared" si="2"/>
        <v>14.9</v>
      </c>
      <c r="O8" s="56">
        <v>0</v>
      </c>
      <c r="P8" s="28"/>
      <c r="Q8" s="60" t="s">
        <v>67</v>
      </c>
      <c r="S8" t="str">
        <f t="shared" si="3"/>
        <v>ПС 110 кВ Двуреченская</v>
      </c>
    </row>
    <row r="9" spans="1:19" s="12" customFormat="1" ht="20.25" customHeight="1" x14ac:dyDescent="0.25">
      <c r="A9" s="74">
        <v>4</v>
      </c>
      <c r="B9" s="17" t="s">
        <v>40</v>
      </c>
      <c r="C9" s="50">
        <v>44222</v>
      </c>
      <c r="D9" s="74">
        <v>1</v>
      </c>
      <c r="E9" s="58">
        <v>14.9</v>
      </c>
      <c r="F9" s="56">
        <f t="shared" si="4"/>
        <v>1</v>
      </c>
      <c r="G9" s="80" t="s">
        <v>116</v>
      </c>
      <c r="H9" s="81"/>
      <c r="I9" s="54">
        <f t="shared" si="0"/>
        <v>14.9</v>
      </c>
      <c r="J9" s="22">
        <f t="shared" si="5"/>
        <v>44222</v>
      </c>
      <c r="K9" s="54">
        <f t="shared" si="6"/>
        <v>7849.1709999999994</v>
      </c>
      <c r="L9" s="74" t="s">
        <v>16</v>
      </c>
      <c r="M9" s="56">
        <f t="shared" si="1"/>
        <v>1</v>
      </c>
      <c r="N9" s="54">
        <f t="shared" si="2"/>
        <v>14.9</v>
      </c>
      <c r="O9" s="56">
        <v>0</v>
      </c>
      <c r="P9" s="66"/>
      <c r="Q9" s="60" t="s">
        <v>65</v>
      </c>
      <c r="S9" s="12" t="str">
        <f t="shared" si="3"/>
        <v>ПС 110 кВ Крапивинская</v>
      </c>
    </row>
    <row r="10" spans="1:19" s="12" customFormat="1" ht="20.25" customHeight="1" x14ac:dyDescent="0.25">
      <c r="A10" s="74">
        <v>5</v>
      </c>
      <c r="B10" s="17" t="s">
        <v>40</v>
      </c>
      <c r="C10" s="50">
        <v>44224</v>
      </c>
      <c r="D10" s="74">
        <v>1</v>
      </c>
      <c r="E10" s="58">
        <v>14.9</v>
      </c>
      <c r="F10" s="56">
        <f t="shared" si="4"/>
        <v>1</v>
      </c>
      <c r="G10" s="80" t="s">
        <v>116</v>
      </c>
      <c r="H10" s="81"/>
      <c r="I10" s="54">
        <f t="shared" si="0"/>
        <v>14.9</v>
      </c>
      <c r="J10" s="22">
        <f t="shared" si="5"/>
        <v>44224</v>
      </c>
      <c r="K10" s="54">
        <f t="shared" si="6"/>
        <v>7849.1709999999994</v>
      </c>
      <c r="L10" s="74" t="s">
        <v>16</v>
      </c>
      <c r="M10" s="56">
        <f t="shared" si="1"/>
        <v>1</v>
      </c>
      <c r="N10" s="54">
        <f t="shared" si="2"/>
        <v>14.9</v>
      </c>
      <c r="O10" s="56">
        <v>0</v>
      </c>
      <c r="P10" s="28"/>
      <c r="Q10" s="60" t="s">
        <v>65</v>
      </c>
      <c r="S10" s="12" t="str">
        <f t="shared" si="3"/>
        <v>ПС 110 кВ Крапивинская</v>
      </c>
    </row>
    <row r="11" spans="1:19" s="12" customFormat="1" ht="20.25" customHeight="1" x14ac:dyDescent="0.25">
      <c r="A11" s="74">
        <v>6</v>
      </c>
      <c r="B11" s="17" t="s">
        <v>40</v>
      </c>
      <c r="C11" s="50">
        <v>44229</v>
      </c>
      <c r="D11" s="74">
        <v>1</v>
      </c>
      <c r="E11" s="58">
        <v>14.9</v>
      </c>
      <c r="F11" s="56">
        <f t="shared" si="4"/>
        <v>1</v>
      </c>
      <c r="G11" s="80" t="s">
        <v>116</v>
      </c>
      <c r="H11" s="81"/>
      <c r="I11" s="54">
        <f t="shared" si="0"/>
        <v>14.9</v>
      </c>
      <c r="J11" s="22">
        <f t="shared" si="5"/>
        <v>44229</v>
      </c>
      <c r="K11" s="54">
        <f t="shared" si="6"/>
        <v>7849.1709999999994</v>
      </c>
      <c r="L11" s="74" t="s">
        <v>16</v>
      </c>
      <c r="M11" s="56">
        <f t="shared" si="1"/>
        <v>1</v>
      </c>
      <c r="N11" s="54">
        <f t="shared" si="2"/>
        <v>14.9</v>
      </c>
      <c r="O11" s="56">
        <v>0</v>
      </c>
      <c r="P11" s="28"/>
      <c r="Q11" s="60" t="s">
        <v>66</v>
      </c>
      <c r="S11" s="12" t="str">
        <f t="shared" si="3"/>
        <v>ПС 110 кВ Двуреченская</v>
      </c>
    </row>
    <row r="12" spans="1:19" s="12" customFormat="1" ht="20.25" customHeight="1" x14ac:dyDescent="0.25">
      <c r="A12" s="74">
        <v>7</v>
      </c>
      <c r="B12" s="17" t="s">
        <v>40</v>
      </c>
      <c r="C12" s="50">
        <v>44228</v>
      </c>
      <c r="D12" s="74">
        <v>1</v>
      </c>
      <c r="E12" s="58">
        <v>14.9</v>
      </c>
      <c r="F12" s="56">
        <f t="shared" si="4"/>
        <v>1</v>
      </c>
      <c r="G12" s="80" t="s">
        <v>116</v>
      </c>
      <c r="H12" s="81"/>
      <c r="I12" s="54">
        <f t="shared" si="0"/>
        <v>14.9</v>
      </c>
      <c r="J12" s="22">
        <f t="shared" si="5"/>
        <v>44228</v>
      </c>
      <c r="K12" s="54">
        <f t="shared" si="6"/>
        <v>7849.1709999999994</v>
      </c>
      <c r="L12" s="74" t="s">
        <v>16</v>
      </c>
      <c r="M12" s="56">
        <f t="shared" si="1"/>
        <v>1</v>
      </c>
      <c r="N12" s="54">
        <f t="shared" si="2"/>
        <v>14.9</v>
      </c>
      <c r="O12" s="56">
        <v>0</v>
      </c>
      <c r="P12" s="66"/>
      <c r="Q12" s="60" t="s">
        <v>65</v>
      </c>
      <c r="S12" s="12" t="str">
        <f t="shared" si="3"/>
        <v>ПС 110 кВ Крапивинская</v>
      </c>
    </row>
    <row r="13" spans="1:19" s="12" customFormat="1" ht="20.25" customHeight="1" x14ac:dyDescent="0.25">
      <c r="A13" s="74">
        <v>8</v>
      </c>
      <c r="B13" s="17" t="s">
        <v>40</v>
      </c>
      <c r="C13" s="25">
        <v>44230</v>
      </c>
      <c r="D13" s="74">
        <v>1</v>
      </c>
      <c r="E13" s="58">
        <v>14.9</v>
      </c>
      <c r="F13" s="56">
        <f t="shared" si="4"/>
        <v>1</v>
      </c>
      <c r="G13" s="80" t="s">
        <v>116</v>
      </c>
      <c r="H13" s="81"/>
      <c r="I13" s="54">
        <f t="shared" si="0"/>
        <v>14.9</v>
      </c>
      <c r="J13" s="22">
        <f t="shared" si="5"/>
        <v>44230</v>
      </c>
      <c r="K13" s="54">
        <f t="shared" si="6"/>
        <v>7849.1709999999994</v>
      </c>
      <c r="L13" s="74" t="s">
        <v>16</v>
      </c>
      <c r="M13" s="56">
        <f t="shared" si="1"/>
        <v>1</v>
      </c>
      <c r="N13" s="54">
        <f t="shared" si="2"/>
        <v>14.9</v>
      </c>
      <c r="O13" s="56">
        <v>0</v>
      </c>
      <c r="P13" s="28"/>
      <c r="Q13" s="11" t="s">
        <v>65</v>
      </c>
      <c r="S13" s="12" t="str">
        <f t="shared" si="3"/>
        <v>ПС 110 кВ Крапивинская</v>
      </c>
    </row>
    <row r="14" spans="1:19" s="12" customFormat="1" ht="20.25" customHeight="1" x14ac:dyDescent="0.25">
      <c r="A14" s="74">
        <v>9</v>
      </c>
      <c r="B14" s="17" t="s">
        <v>40</v>
      </c>
      <c r="C14" s="25">
        <v>44232</v>
      </c>
      <c r="D14" s="74">
        <v>1</v>
      </c>
      <c r="E14" s="58">
        <v>14.9</v>
      </c>
      <c r="F14" s="56">
        <f t="shared" si="4"/>
        <v>1</v>
      </c>
      <c r="G14" s="80" t="s">
        <v>116</v>
      </c>
      <c r="H14" s="81"/>
      <c r="I14" s="54">
        <f t="shared" si="0"/>
        <v>14.9</v>
      </c>
      <c r="J14" s="22">
        <f t="shared" si="5"/>
        <v>44232</v>
      </c>
      <c r="K14" s="54">
        <f t="shared" si="6"/>
        <v>7849.1709999999994</v>
      </c>
      <c r="L14" s="74" t="s">
        <v>16</v>
      </c>
      <c r="M14" s="56">
        <f t="shared" si="1"/>
        <v>1</v>
      </c>
      <c r="N14" s="54">
        <f t="shared" si="2"/>
        <v>14.9</v>
      </c>
      <c r="O14" s="56">
        <v>0</v>
      </c>
      <c r="P14" s="28"/>
      <c r="Q14" s="11" t="s">
        <v>81</v>
      </c>
      <c r="S14" s="12" t="str">
        <f t="shared" si="3"/>
        <v>ПС 110 кВ Двуреченская</v>
      </c>
    </row>
    <row r="15" spans="1:19" s="12" customFormat="1" ht="20.25" customHeight="1" x14ac:dyDescent="0.25">
      <c r="A15" s="74">
        <v>10</v>
      </c>
      <c r="B15" s="17" t="s">
        <v>40</v>
      </c>
      <c r="C15" s="25">
        <v>44231</v>
      </c>
      <c r="D15" s="74">
        <v>1</v>
      </c>
      <c r="E15" s="58">
        <v>14.9</v>
      </c>
      <c r="F15" s="56">
        <f t="shared" si="4"/>
        <v>1</v>
      </c>
      <c r="G15" s="80" t="s">
        <v>116</v>
      </c>
      <c r="H15" s="81"/>
      <c r="I15" s="54">
        <f t="shared" si="0"/>
        <v>14.9</v>
      </c>
      <c r="J15" s="22">
        <f t="shared" si="5"/>
        <v>44231</v>
      </c>
      <c r="K15" s="54">
        <f t="shared" si="6"/>
        <v>7849.1709999999994</v>
      </c>
      <c r="L15" s="74" t="s">
        <v>16</v>
      </c>
      <c r="M15" s="56">
        <f t="shared" si="1"/>
        <v>1</v>
      </c>
      <c r="N15" s="54">
        <f t="shared" si="2"/>
        <v>14.9</v>
      </c>
      <c r="O15" s="56">
        <v>0</v>
      </c>
      <c r="P15" s="66"/>
      <c r="Q15" s="11" t="s">
        <v>65</v>
      </c>
      <c r="S15" s="12" t="str">
        <f t="shared" si="3"/>
        <v>ПС 110 кВ Крапивинская</v>
      </c>
    </row>
    <row r="16" spans="1:19" s="12" customFormat="1" ht="20.25" customHeight="1" x14ac:dyDescent="0.25">
      <c r="A16" s="74">
        <v>11</v>
      </c>
      <c r="B16" s="17" t="s">
        <v>40</v>
      </c>
      <c r="C16" s="25">
        <v>44235</v>
      </c>
      <c r="D16" s="74">
        <v>1</v>
      </c>
      <c r="E16" s="58">
        <v>14.9</v>
      </c>
      <c r="F16" s="56">
        <f t="shared" si="4"/>
        <v>1</v>
      </c>
      <c r="G16" s="80" t="s">
        <v>116</v>
      </c>
      <c r="H16" s="81"/>
      <c r="I16" s="54">
        <f t="shared" si="0"/>
        <v>14.9</v>
      </c>
      <c r="J16" s="22">
        <f t="shared" si="5"/>
        <v>44235</v>
      </c>
      <c r="K16" s="54">
        <f t="shared" si="6"/>
        <v>7849.1709999999994</v>
      </c>
      <c r="L16" s="74" t="s">
        <v>16</v>
      </c>
      <c r="M16" s="56">
        <f t="shared" si="1"/>
        <v>1</v>
      </c>
      <c r="N16" s="54">
        <f t="shared" si="2"/>
        <v>14.9</v>
      </c>
      <c r="O16" s="56">
        <v>0</v>
      </c>
      <c r="P16" s="28"/>
      <c r="Q16" s="11" t="s">
        <v>65</v>
      </c>
      <c r="S16" s="12" t="str">
        <f t="shared" si="3"/>
        <v>ПС 110 кВ Крапивинская</v>
      </c>
    </row>
    <row r="17" spans="1:19" s="12" customFormat="1" ht="20.25" customHeight="1" x14ac:dyDescent="0.25">
      <c r="A17" s="74">
        <v>12</v>
      </c>
      <c r="B17" s="17" t="s">
        <v>40</v>
      </c>
      <c r="C17" s="25">
        <v>44234</v>
      </c>
      <c r="D17" s="74">
        <v>1</v>
      </c>
      <c r="E17" s="58">
        <v>14.9</v>
      </c>
      <c r="F17" s="56">
        <f t="shared" si="4"/>
        <v>1</v>
      </c>
      <c r="G17" s="80" t="s">
        <v>116</v>
      </c>
      <c r="H17" s="81"/>
      <c r="I17" s="54">
        <f t="shared" si="0"/>
        <v>14.9</v>
      </c>
      <c r="J17" s="22">
        <f t="shared" si="5"/>
        <v>44234</v>
      </c>
      <c r="K17" s="54">
        <f t="shared" si="6"/>
        <v>7849.1709999999994</v>
      </c>
      <c r="L17" s="74" t="s">
        <v>16</v>
      </c>
      <c r="M17" s="56">
        <f t="shared" si="1"/>
        <v>1</v>
      </c>
      <c r="N17" s="54">
        <f t="shared" si="2"/>
        <v>14.9</v>
      </c>
      <c r="O17" s="56">
        <v>0</v>
      </c>
      <c r="P17" s="28"/>
      <c r="Q17" s="11" t="s">
        <v>65</v>
      </c>
      <c r="S17" s="12" t="str">
        <f t="shared" si="3"/>
        <v>ПС 110 кВ Крапивинская</v>
      </c>
    </row>
    <row r="18" spans="1:19" s="12" customFormat="1" ht="20.25" customHeight="1" x14ac:dyDescent="0.25">
      <c r="A18" s="74">
        <v>13</v>
      </c>
      <c r="B18" s="17" t="s">
        <v>40</v>
      </c>
      <c r="C18" s="25">
        <v>44237</v>
      </c>
      <c r="D18" s="74">
        <v>1</v>
      </c>
      <c r="E18" s="58">
        <v>14.9</v>
      </c>
      <c r="F18" s="56">
        <f t="shared" si="4"/>
        <v>1</v>
      </c>
      <c r="G18" s="80" t="s">
        <v>116</v>
      </c>
      <c r="H18" s="81"/>
      <c r="I18" s="54">
        <f t="shared" si="0"/>
        <v>14.9</v>
      </c>
      <c r="J18" s="22">
        <f t="shared" si="5"/>
        <v>44237</v>
      </c>
      <c r="K18" s="54">
        <f t="shared" si="6"/>
        <v>7849.1709999999994</v>
      </c>
      <c r="L18" s="74" t="s">
        <v>16</v>
      </c>
      <c r="M18" s="56">
        <f t="shared" si="1"/>
        <v>1</v>
      </c>
      <c r="N18" s="54">
        <f t="shared" si="2"/>
        <v>14.9</v>
      </c>
      <c r="O18" s="56">
        <v>0</v>
      </c>
      <c r="P18" s="66"/>
      <c r="Q18" s="11" t="s">
        <v>65</v>
      </c>
      <c r="S18" s="12" t="str">
        <f t="shared" si="3"/>
        <v>ПС 110 кВ Крапивинская</v>
      </c>
    </row>
    <row r="19" spans="1:19" s="12" customFormat="1" ht="20.25" customHeight="1" x14ac:dyDescent="0.25">
      <c r="A19" s="74">
        <v>14</v>
      </c>
      <c r="B19" s="17" t="s">
        <v>40</v>
      </c>
      <c r="C19" s="25">
        <v>44238</v>
      </c>
      <c r="D19" s="74">
        <v>1</v>
      </c>
      <c r="E19" s="58">
        <v>14.9</v>
      </c>
      <c r="F19" s="56">
        <f t="shared" si="4"/>
        <v>1</v>
      </c>
      <c r="G19" s="80" t="s">
        <v>116</v>
      </c>
      <c r="H19" s="81"/>
      <c r="I19" s="54">
        <f t="shared" si="0"/>
        <v>14.9</v>
      </c>
      <c r="J19" s="22">
        <f t="shared" si="5"/>
        <v>44238</v>
      </c>
      <c r="K19" s="54">
        <f t="shared" si="6"/>
        <v>7849.1709999999994</v>
      </c>
      <c r="L19" s="74" t="s">
        <v>16</v>
      </c>
      <c r="M19" s="56">
        <f t="shared" si="1"/>
        <v>1</v>
      </c>
      <c r="N19" s="54">
        <f t="shared" si="2"/>
        <v>14.9</v>
      </c>
      <c r="O19" s="56">
        <v>0</v>
      </c>
      <c r="P19" s="28"/>
      <c r="Q19" s="11" t="s">
        <v>67</v>
      </c>
      <c r="S19" s="12" t="str">
        <f t="shared" si="3"/>
        <v>ПС 110 кВ Двуреченская</v>
      </c>
    </row>
    <row r="20" spans="1:19" s="12" customFormat="1" ht="20.25" customHeight="1" x14ac:dyDescent="0.25">
      <c r="A20" s="74">
        <v>15</v>
      </c>
      <c r="B20" s="17" t="s">
        <v>40</v>
      </c>
      <c r="C20" s="25">
        <v>44238</v>
      </c>
      <c r="D20" s="74">
        <v>1</v>
      </c>
      <c r="E20" s="58">
        <v>14.9</v>
      </c>
      <c r="F20" s="56">
        <f t="shared" si="4"/>
        <v>1</v>
      </c>
      <c r="G20" s="80" t="s">
        <v>116</v>
      </c>
      <c r="H20" s="81"/>
      <c r="I20" s="54">
        <f t="shared" si="0"/>
        <v>14.9</v>
      </c>
      <c r="J20" s="22">
        <f t="shared" si="5"/>
        <v>44238</v>
      </c>
      <c r="K20" s="54">
        <f t="shared" si="6"/>
        <v>7849.1709999999994</v>
      </c>
      <c r="L20" s="74" t="s">
        <v>16</v>
      </c>
      <c r="M20" s="56">
        <f t="shared" si="1"/>
        <v>1</v>
      </c>
      <c r="N20" s="54">
        <f t="shared" si="2"/>
        <v>14.9</v>
      </c>
      <c r="O20" s="56">
        <v>0</v>
      </c>
      <c r="P20" s="28"/>
      <c r="Q20" s="11" t="s">
        <v>65</v>
      </c>
      <c r="S20" s="12" t="str">
        <f t="shared" si="3"/>
        <v>ПС 110 кВ Крапивинская</v>
      </c>
    </row>
    <row r="21" spans="1:19" s="12" customFormat="1" ht="20.25" customHeight="1" x14ac:dyDescent="0.25">
      <c r="A21" s="74">
        <v>16</v>
      </c>
      <c r="B21" s="17" t="s">
        <v>40</v>
      </c>
      <c r="C21" s="25">
        <v>44240</v>
      </c>
      <c r="D21" s="74">
        <v>1</v>
      </c>
      <c r="E21" s="58">
        <v>14.9</v>
      </c>
      <c r="F21" s="56">
        <f t="shared" si="4"/>
        <v>1</v>
      </c>
      <c r="G21" s="80" t="s">
        <v>116</v>
      </c>
      <c r="H21" s="81"/>
      <c r="I21" s="54">
        <f t="shared" si="0"/>
        <v>14.9</v>
      </c>
      <c r="J21" s="22">
        <f t="shared" si="5"/>
        <v>44240</v>
      </c>
      <c r="K21" s="54">
        <f t="shared" si="6"/>
        <v>7849.1709999999994</v>
      </c>
      <c r="L21" s="74" t="s">
        <v>16</v>
      </c>
      <c r="M21" s="56">
        <f t="shared" si="1"/>
        <v>1</v>
      </c>
      <c r="N21" s="54">
        <f t="shared" si="2"/>
        <v>14.9</v>
      </c>
      <c r="O21" s="56">
        <v>0</v>
      </c>
      <c r="P21" s="66"/>
      <c r="Q21" s="11" t="s">
        <v>64</v>
      </c>
      <c r="S21" s="12" t="str">
        <f t="shared" si="3"/>
        <v>ПС 110 кВ Лугинецкая</v>
      </c>
    </row>
    <row r="22" spans="1:19" s="12" customFormat="1" ht="20.25" customHeight="1" x14ac:dyDescent="0.25">
      <c r="A22" s="74">
        <v>17</v>
      </c>
      <c r="B22" s="17" t="s">
        <v>40</v>
      </c>
      <c r="C22" s="25">
        <v>44242</v>
      </c>
      <c r="D22" s="74">
        <v>1</v>
      </c>
      <c r="E22" s="58">
        <v>14.9</v>
      </c>
      <c r="F22" s="56">
        <f t="shared" si="4"/>
        <v>1</v>
      </c>
      <c r="G22" s="80" t="s">
        <v>116</v>
      </c>
      <c r="H22" s="81"/>
      <c r="I22" s="54">
        <f t="shared" si="0"/>
        <v>14.9</v>
      </c>
      <c r="J22" s="22">
        <f t="shared" si="5"/>
        <v>44242</v>
      </c>
      <c r="K22" s="54">
        <f t="shared" si="6"/>
        <v>7849.1709999999994</v>
      </c>
      <c r="L22" s="74" t="s">
        <v>16</v>
      </c>
      <c r="M22" s="56">
        <f t="shared" si="1"/>
        <v>1</v>
      </c>
      <c r="N22" s="54">
        <f t="shared" si="2"/>
        <v>14.9</v>
      </c>
      <c r="O22" s="56">
        <v>0</v>
      </c>
      <c r="P22" s="28"/>
      <c r="Q22" s="11" t="s">
        <v>64</v>
      </c>
      <c r="S22" s="12" t="str">
        <f t="shared" si="3"/>
        <v>ПС 110 кВ Лугинецкая</v>
      </c>
    </row>
    <row r="23" spans="1:19" s="12" customFormat="1" ht="20.25" customHeight="1" x14ac:dyDescent="0.25">
      <c r="A23" s="74">
        <v>18</v>
      </c>
      <c r="B23" s="17" t="s">
        <v>40</v>
      </c>
      <c r="C23" s="25">
        <v>44242</v>
      </c>
      <c r="D23" s="74">
        <v>1</v>
      </c>
      <c r="E23" s="58">
        <v>14.9</v>
      </c>
      <c r="F23" s="56">
        <f t="shared" si="4"/>
        <v>1</v>
      </c>
      <c r="G23" s="80" t="s">
        <v>116</v>
      </c>
      <c r="H23" s="81"/>
      <c r="I23" s="54">
        <f t="shared" si="0"/>
        <v>14.9</v>
      </c>
      <c r="J23" s="22">
        <f t="shared" si="5"/>
        <v>44242</v>
      </c>
      <c r="K23" s="54">
        <f t="shared" si="6"/>
        <v>7849.1709999999994</v>
      </c>
      <c r="L23" s="74" t="s">
        <v>16</v>
      </c>
      <c r="M23" s="56">
        <f t="shared" si="1"/>
        <v>1</v>
      </c>
      <c r="N23" s="54">
        <f t="shared" si="2"/>
        <v>14.9</v>
      </c>
      <c r="O23" s="56">
        <v>0</v>
      </c>
      <c r="P23" s="28"/>
      <c r="Q23" s="11" t="s">
        <v>64</v>
      </c>
      <c r="S23" s="12" t="str">
        <f t="shared" si="3"/>
        <v>ПС 110 кВ Лугинецкая</v>
      </c>
    </row>
    <row r="24" spans="1:19" s="12" customFormat="1" ht="20.25" customHeight="1" x14ac:dyDescent="0.25">
      <c r="A24" s="74">
        <v>19</v>
      </c>
      <c r="B24" s="17" t="s">
        <v>40</v>
      </c>
      <c r="C24" s="25">
        <v>44242</v>
      </c>
      <c r="D24" s="74">
        <v>1</v>
      </c>
      <c r="E24" s="58">
        <v>14.9</v>
      </c>
      <c r="F24" s="56">
        <f t="shared" si="4"/>
        <v>1</v>
      </c>
      <c r="G24" s="80" t="s">
        <v>116</v>
      </c>
      <c r="H24" s="81"/>
      <c r="I24" s="54">
        <f t="shared" si="0"/>
        <v>14.9</v>
      </c>
      <c r="J24" s="22">
        <f t="shared" si="5"/>
        <v>44242</v>
      </c>
      <c r="K24" s="54">
        <f t="shared" si="6"/>
        <v>7849.1709999999994</v>
      </c>
      <c r="L24" s="74" t="s">
        <v>16</v>
      </c>
      <c r="M24" s="56">
        <f t="shared" si="1"/>
        <v>1</v>
      </c>
      <c r="N24" s="54">
        <f t="shared" si="2"/>
        <v>14.9</v>
      </c>
      <c r="O24" s="56">
        <v>0</v>
      </c>
      <c r="P24" s="66"/>
      <c r="Q24" s="11" t="s">
        <v>64</v>
      </c>
      <c r="S24" s="12" t="str">
        <f t="shared" si="3"/>
        <v>ПС 110 кВ Лугинецкая</v>
      </c>
    </row>
    <row r="25" spans="1:19" s="12" customFormat="1" ht="20.25" customHeight="1" x14ac:dyDescent="0.25">
      <c r="A25" s="74">
        <v>20</v>
      </c>
      <c r="B25" s="17" t="s">
        <v>40</v>
      </c>
      <c r="C25" s="25">
        <v>44243</v>
      </c>
      <c r="D25" s="74">
        <v>1</v>
      </c>
      <c r="E25" s="58">
        <v>14.9</v>
      </c>
      <c r="F25" s="56">
        <f t="shared" si="4"/>
        <v>1</v>
      </c>
      <c r="G25" s="80" t="s">
        <v>116</v>
      </c>
      <c r="H25" s="81"/>
      <c r="I25" s="54">
        <f t="shared" si="0"/>
        <v>14.9</v>
      </c>
      <c r="J25" s="22">
        <f t="shared" si="5"/>
        <v>44243</v>
      </c>
      <c r="K25" s="54">
        <f t="shared" si="6"/>
        <v>7849.1709999999994</v>
      </c>
      <c r="L25" s="74" t="s">
        <v>16</v>
      </c>
      <c r="M25" s="56">
        <f t="shared" si="1"/>
        <v>1</v>
      </c>
      <c r="N25" s="54">
        <f t="shared" si="2"/>
        <v>14.9</v>
      </c>
      <c r="O25" s="56">
        <v>0</v>
      </c>
      <c r="P25" s="28"/>
      <c r="Q25" s="11" t="s">
        <v>64</v>
      </c>
      <c r="S25" s="12" t="str">
        <f t="shared" si="3"/>
        <v>ПС 110 кВ Лугинецкая</v>
      </c>
    </row>
    <row r="26" spans="1:19" s="12" customFormat="1" ht="20.25" customHeight="1" x14ac:dyDescent="0.25">
      <c r="A26" s="74">
        <v>21</v>
      </c>
      <c r="B26" s="17" t="s">
        <v>40</v>
      </c>
      <c r="C26" s="25">
        <v>44243</v>
      </c>
      <c r="D26" s="74">
        <v>1</v>
      </c>
      <c r="E26" s="58">
        <v>14.9</v>
      </c>
      <c r="F26" s="56">
        <f t="shared" si="4"/>
        <v>1</v>
      </c>
      <c r="G26" s="80" t="s">
        <v>116</v>
      </c>
      <c r="H26" s="81"/>
      <c r="I26" s="54">
        <f t="shared" si="0"/>
        <v>14.9</v>
      </c>
      <c r="J26" s="22">
        <f t="shared" si="5"/>
        <v>44243</v>
      </c>
      <c r="K26" s="54">
        <f t="shared" si="6"/>
        <v>7849.1709999999994</v>
      </c>
      <c r="L26" s="74" t="s">
        <v>16</v>
      </c>
      <c r="M26" s="56">
        <f t="shared" si="1"/>
        <v>1</v>
      </c>
      <c r="N26" s="54">
        <f t="shared" si="2"/>
        <v>14.9</v>
      </c>
      <c r="O26" s="56">
        <v>0</v>
      </c>
      <c r="P26" s="28"/>
      <c r="Q26" s="11" t="s">
        <v>64</v>
      </c>
      <c r="S26" s="12" t="str">
        <f t="shared" si="3"/>
        <v>ПС 110 кВ Лугинецкая</v>
      </c>
    </row>
    <row r="27" spans="1:19" s="12" customFormat="1" ht="20.25" customHeight="1" x14ac:dyDescent="0.25">
      <c r="A27" s="74">
        <v>22</v>
      </c>
      <c r="B27" s="17" t="s">
        <v>40</v>
      </c>
      <c r="C27" s="25">
        <v>44243</v>
      </c>
      <c r="D27" s="74">
        <v>1</v>
      </c>
      <c r="E27" s="58">
        <v>14.9</v>
      </c>
      <c r="F27" s="56">
        <f t="shared" si="4"/>
        <v>1</v>
      </c>
      <c r="G27" s="80" t="s">
        <v>116</v>
      </c>
      <c r="H27" s="81"/>
      <c r="I27" s="54">
        <f t="shared" si="0"/>
        <v>14.9</v>
      </c>
      <c r="J27" s="22">
        <f t="shared" si="5"/>
        <v>44243</v>
      </c>
      <c r="K27" s="54">
        <f t="shared" si="6"/>
        <v>7849.1709999999994</v>
      </c>
      <c r="L27" s="74" t="s">
        <v>16</v>
      </c>
      <c r="M27" s="56">
        <f t="shared" si="1"/>
        <v>1</v>
      </c>
      <c r="N27" s="54">
        <f t="shared" si="2"/>
        <v>14.9</v>
      </c>
      <c r="O27" s="56">
        <v>0</v>
      </c>
      <c r="P27" s="66"/>
      <c r="Q27" s="11" t="s">
        <v>64</v>
      </c>
      <c r="S27" s="12" t="str">
        <f t="shared" si="3"/>
        <v>ПС 110 кВ Лугинецкая</v>
      </c>
    </row>
    <row r="28" spans="1:19" s="12" customFormat="1" ht="20.25" customHeight="1" x14ac:dyDescent="0.25">
      <c r="A28" s="74">
        <v>23</v>
      </c>
      <c r="B28" s="17" t="s">
        <v>40</v>
      </c>
      <c r="C28" s="25">
        <v>44245</v>
      </c>
      <c r="D28" s="74">
        <v>1</v>
      </c>
      <c r="E28" s="58">
        <v>14.9</v>
      </c>
      <c r="F28" s="56">
        <f t="shared" si="4"/>
        <v>1</v>
      </c>
      <c r="G28" s="80" t="s">
        <v>116</v>
      </c>
      <c r="H28" s="81"/>
      <c r="I28" s="54">
        <f t="shared" si="0"/>
        <v>14.9</v>
      </c>
      <c r="J28" s="22">
        <f t="shared" si="5"/>
        <v>44245</v>
      </c>
      <c r="K28" s="54">
        <f t="shared" si="6"/>
        <v>7849.1709999999994</v>
      </c>
      <c r="L28" s="74" t="s">
        <v>16</v>
      </c>
      <c r="M28" s="56">
        <f t="shared" si="1"/>
        <v>1</v>
      </c>
      <c r="N28" s="54">
        <f t="shared" si="2"/>
        <v>14.9</v>
      </c>
      <c r="O28" s="56">
        <v>0</v>
      </c>
      <c r="P28" s="28"/>
      <c r="Q28" s="11" t="s">
        <v>64</v>
      </c>
      <c r="S28" s="12" t="str">
        <f t="shared" si="3"/>
        <v>ПС 110 кВ Лугинецкая</v>
      </c>
    </row>
    <row r="29" spans="1:19" s="12" customFormat="1" ht="20.25" customHeight="1" x14ac:dyDescent="0.25">
      <c r="A29" s="74">
        <v>24</v>
      </c>
      <c r="B29" s="17" t="s">
        <v>40</v>
      </c>
      <c r="C29" s="25">
        <v>44246</v>
      </c>
      <c r="D29" s="74">
        <v>1</v>
      </c>
      <c r="E29" s="58">
        <v>14.9</v>
      </c>
      <c r="F29" s="56">
        <f t="shared" si="4"/>
        <v>1</v>
      </c>
      <c r="G29" s="80" t="s">
        <v>116</v>
      </c>
      <c r="H29" s="81"/>
      <c r="I29" s="54">
        <f t="shared" si="0"/>
        <v>14.9</v>
      </c>
      <c r="J29" s="22">
        <f t="shared" si="5"/>
        <v>44246</v>
      </c>
      <c r="K29" s="54">
        <f t="shared" si="6"/>
        <v>7849.1709999999994</v>
      </c>
      <c r="L29" s="74" t="s">
        <v>16</v>
      </c>
      <c r="M29" s="56">
        <f t="shared" si="1"/>
        <v>1</v>
      </c>
      <c r="N29" s="54">
        <f t="shared" si="2"/>
        <v>14.9</v>
      </c>
      <c r="O29" s="56">
        <v>0</v>
      </c>
      <c r="P29" s="28"/>
      <c r="Q29" s="11" t="s">
        <v>102</v>
      </c>
      <c r="S29" s="12" t="e">
        <f t="shared" si="3"/>
        <v>#N/A</v>
      </c>
    </row>
    <row r="30" spans="1:19" s="12" customFormat="1" ht="20.25" customHeight="1" x14ac:dyDescent="0.25">
      <c r="A30" s="74">
        <v>25</v>
      </c>
      <c r="B30" s="17" t="s">
        <v>40</v>
      </c>
      <c r="C30" s="25">
        <v>44246</v>
      </c>
      <c r="D30" s="74">
        <v>1</v>
      </c>
      <c r="E30" s="58">
        <v>14.9</v>
      </c>
      <c r="F30" s="56">
        <f t="shared" si="4"/>
        <v>1</v>
      </c>
      <c r="G30" s="80" t="s">
        <v>116</v>
      </c>
      <c r="H30" s="81"/>
      <c r="I30" s="54">
        <f t="shared" si="0"/>
        <v>14.9</v>
      </c>
      <c r="J30" s="22">
        <f t="shared" si="5"/>
        <v>44246</v>
      </c>
      <c r="K30" s="54">
        <f t="shared" si="6"/>
        <v>7849.1709999999994</v>
      </c>
      <c r="L30" s="74" t="s">
        <v>16</v>
      </c>
      <c r="M30" s="56">
        <f t="shared" si="1"/>
        <v>1</v>
      </c>
      <c r="N30" s="54">
        <f t="shared" si="2"/>
        <v>14.9</v>
      </c>
      <c r="O30" s="56">
        <v>0</v>
      </c>
      <c r="P30" s="66"/>
      <c r="Q30" s="11" t="s">
        <v>103</v>
      </c>
      <c r="S30" s="12" t="e">
        <f t="shared" si="3"/>
        <v>#N/A</v>
      </c>
    </row>
    <row r="31" spans="1:19" s="12" customFormat="1" ht="20.25" customHeight="1" x14ac:dyDescent="0.25">
      <c r="A31" s="74">
        <v>26</v>
      </c>
      <c r="B31" s="17" t="s">
        <v>40</v>
      </c>
      <c r="C31" s="25">
        <v>44247</v>
      </c>
      <c r="D31" s="74">
        <v>1</v>
      </c>
      <c r="E31" s="58">
        <v>14.9</v>
      </c>
      <c r="F31" s="56">
        <f t="shared" si="4"/>
        <v>1</v>
      </c>
      <c r="G31" s="80" t="s">
        <v>116</v>
      </c>
      <c r="H31" s="81"/>
      <c r="I31" s="54">
        <f t="shared" si="0"/>
        <v>14.9</v>
      </c>
      <c r="J31" s="22">
        <f t="shared" si="5"/>
        <v>44247</v>
      </c>
      <c r="K31" s="54">
        <f t="shared" si="6"/>
        <v>7849.1709999999994</v>
      </c>
      <c r="L31" s="74" t="s">
        <v>16</v>
      </c>
      <c r="M31" s="56">
        <f t="shared" si="1"/>
        <v>1</v>
      </c>
      <c r="N31" s="54">
        <f t="shared" si="2"/>
        <v>14.9</v>
      </c>
      <c r="O31" s="56">
        <v>0</v>
      </c>
      <c r="P31" s="28"/>
      <c r="Q31" s="11" t="s">
        <v>71</v>
      </c>
      <c r="S31" s="12" t="str">
        <f t="shared" si="3"/>
        <v>ПС 110 кВ Катыльгинская</v>
      </c>
    </row>
    <row r="32" spans="1:19" s="12" customFormat="1" ht="20.25" customHeight="1" x14ac:dyDescent="0.25">
      <c r="A32" s="74">
        <v>27</v>
      </c>
      <c r="B32" s="17" t="s">
        <v>40</v>
      </c>
      <c r="C32" s="25">
        <v>44249</v>
      </c>
      <c r="D32" s="74">
        <v>1</v>
      </c>
      <c r="E32" s="58">
        <v>14.9</v>
      </c>
      <c r="F32" s="56">
        <f t="shared" si="4"/>
        <v>1</v>
      </c>
      <c r="G32" s="80" t="s">
        <v>116</v>
      </c>
      <c r="H32" s="81"/>
      <c r="I32" s="54">
        <f t="shared" si="0"/>
        <v>14.9</v>
      </c>
      <c r="J32" s="22">
        <f t="shared" si="5"/>
        <v>44249</v>
      </c>
      <c r="K32" s="54">
        <f t="shared" si="6"/>
        <v>7849.1709999999994</v>
      </c>
      <c r="L32" s="74" t="s">
        <v>16</v>
      </c>
      <c r="M32" s="56">
        <f t="shared" si="1"/>
        <v>1</v>
      </c>
      <c r="N32" s="54">
        <f t="shared" si="2"/>
        <v>14.9</v>
      </c>
      <c r="O32" s="56">
        <v>0</v>
      </c>
      <c r="P32" s="28"/>
      <c r="Q32" s="11" t="s">
        <v>72</v>
      </c>
      <c r="S32" s="12" t="str">
        <f t="shared" si="3"/>
        <v>ПС 110 кВ Первомайская</v>
      </c>
    </row>
    <row r="33" spans="1:19" s="12" customFormat="1" ht="20.25" customHeight="1" x14ac:dyDescent="0.25">
      <c r="A33" s="74">
        <v>28</v>
      </c>
      <c r="B33" s="17" t="s">
        <v>40</v>
      </c>
      <c r="C33" s="25">
        <v>44250</v>
      </c>
      <c r="D33" s="74">
        <v>1</v>
      </c>
      <c r="E33" s="58">
        <v>14.9</v>
      </c>
      <c r="F33" s="56">
        <f t="shared" si="4"/>
        <v>1</v>
      </c>
      <c r="G33" s="80" t="s">
        <v>116</v>
      </c>
      <c r="H33" s="81"/>
      <c r="I33" s="54">
        <f t="shared" si="0"/>
        <v>14.9</v>
      </c>
      <c r="J33" s="22">
        <f t="shared" si="5"/>
        <v>44250</v>
      </c>
      <c r="K33" s="54">
        <f t="shared" si="6"/>
        <v>7849.1709999999994</v>
      </c>
      <c r="L33" s="74" t="s">
        <v>16</v>
      </c>
      <c r="M33" s="56">
        <f t="shared" si="1"/>
        <v>1</v>
      </c>
      <c r="N33" s="54">
        <f t="shared" si="2"/>
        <v>14.9</v>
      </c>
      <c r="O33" s="56">
        <v>0</v>
      </c>
      <c r="P33" s="66"/>
      <c r="Q33" s="11" t="s">
        <v>72</v>
      </c>
      <c r="S33" s="12" t="str">
        <f t="shared" si="3"/>
        <v>ПС 110 кВ Первомайская</v>
      </c>
    </row>
    <row r="34" spans="1:19" s="12" customFormat="1" ht="20.25" customHeight="1" x14ac:dyDescent="0.25">
      <c r="A34" s="74">
        <v>29</v>
      </c>
      <c r="B34" s="17" t="s">
        <v>40</v>
      </c>
      <c r="C34" s="25">
        <v>44251</v>
      </c>
      <c r="D34" s="74">
        <v>1</v>
      </c>
      <c r="E34" s="58">
        <v>14.9</v>
      </c>
      <c r="F34" s="56">
        <f t="shared" si="4"/>
        <v>1</v>
      </c>
      <c r="G34" s="80" t="s">
        <v>116</v>
      </c>
      <c r="H34" s="81"/>
      <c r="I34" s="54">
        <f t="shared" si="0"/>
        <v>14.9</v>
      </c>
      <c r="J34" s="22">
        <f t="shared" si="5"/>
        <v>44251</v>
      </c>
      <c r="K34" s="54">
        <f t="shared" si="6"/>
        <v>7849.1709999999994</v>
      </c>
      <c r="L34" s="74" t="s">
        <v>16</v>
      </c>
      <c r="M34" s="56">
        <f t="shared" si="1"/>
        <v>1</v>
      </c>
      <c r="N34" s="54">
        <f t="shared" si="2"/>
        <v>14.9</v>
      </c>
      <c r="O34" s="56">
        <v>0</v>
      </c>
      <c r="P34" s="28"/>
      <c r="Q34" s="11" t="s">
        <v>72</v>
      </c>
      <c r="S34" s="12" t="str">
        <f t="shared" si="3"/>
        <v>ПС 110 кВ Первомайская</v>
      </c>
    </row>
    <row r="35" spans="1:19" s="12" customFormat="1" ht="20.25" customHeight="1" x14ac:dyDescent="0.25">
      <c r="A35" s="74">
        <v>30</v>
      </c>
      <c r="B35" s="17" t="s">
        <v>40</v>
      </c>
      <c r="C35" s="25">
        <v>44252</v>
      </c>
      <c r="D35" s="74">
        <v>1</v>
      </c>
      <c r="E35" s="58">
        <v>14.9</v>
      </c>
      <c r="F35" s="56">
        <f t="shared" si="4"/>
        <v>1</v>
      </c>
      <c r="G35" s="80" t="s">
        <v>116</v>
      </c>
      <c r="H35" s="81"/>
      <c r="I35" s="54">
        <f t="shared" si="0"/>
        <v>14.9</v>
      </c>
      <c r="J35" s="22">
        <f t="shared" si="5"/>
        <v>44252</v>
      </c>
      <c r="K35" s="54">
        <f t="shared" si="6"/>
        <v>7849.1709999999994</v>
      </c>
      <c r="L35" s="74" t="s">
        <v>16</v>
      </c>
      <c r="M35" s="56">
        <f t="shared" si="1"/>
        <v>1</v>
      </c>
      <c r="N35" s="54">
        <f t="shared" si="2"/>
        <v>14.9</v>
      </c>
      <c r="O35" s="56">
        <v>0</v>
      </c>
      <c r="P35" s="28"/>
      <c r="Q35" s="11" t="s">
        <v>73</v>
      </c>
      <c r="S35" s="12" t="str">
        <f t="shared" si="3"/>
        <v>ПС 110 кВ Ломовая</v>
      </c>
    </row>
    <row r="36" spans="1:19" s="12" customFormat="1" ht="20.25" customHeight="1" x14ac:dyDescent="0.25">
      <c r="A36" s="74">
        <v>31</v>
      </c>
      <c r="B36" s="17" t="s">
        <v>40</v>
      </c>
      <c r="C36" s="25" t="s">
        <v>128</v>
      </c>
      <c r="D36" s="74">
        <v>1</v>
      </c>
      <c r="E36" s="58">
        <v>14.9</v>
      </c>
      <c r="F36" s="56">
        <f t="shared" si="4"/>
        <v>1</v>
      </c>
      <c r="G36" s="80" t="s">
        <v>116</v>
      </c>
      <c r="H36" s="81"/>
      <c r="I36" s="54">
        <f t="shared" si="0"/>
        <v>14.9</v>
      </c>
      <c r="J36" s="22" t="str">
        <f t="shared" si="5"/>
        <v>28.01.2021г.</v>
      </c>
      <c r="K36" s="54">
        <f t="shared" si="6"/>
        <v>7849.1709999999994</v>
      </c>
      <c r="L36" s="74" t="s">
        <v>16</v>
      </c>
      <c r="M36" s="56">
        <f t="shared" si="1"/>
        <v>1</v>
      </c>
      <c r="N36" s="54">
        <f t="shared" si="2"/>
        <v>14.9</v>
      </c>
      <c r="O36" s="56">
        <v>0</v>
      </c>
      <c r="P36" s="66"/>
      <c r="Q36" s="11" t="s">
        <v>71</v>
      </c>
      <c r="S36" s="12" t="str">
        <f t="shared" si="3"/>
        <v>ПС 110 кВ Катыльгинская</v>
      </c>
    </row>
    <row r="37" spans="1:19" s="12" customFormat="1" ht="20.25" customHeight="1" x14ac:dyDescent="0.25">
      <c r="A37" s="74">
        <v>32</v>
      </c>
      <c r="B37" s="17" t="s">
        <v>40</v>
      </c>
      <c r="C37" s="25" t="s">
        <v>128</v>
      </c>
      <c r="D37" s="74">
        <v>1</v>
      </c>
      <c r="E37" s="58">
        <v>14.9</v>
      </c>
      <c r="F37" s="56">
        <f t="shared" si="4"/>
        <v>1</v>
      </c>
      <c r="G37" s="80" t="s">
        <v>116</v>
      </c>
      <c r="H37" s="81"/>
      <c r="I37" s="54">
        <f t="shared" si="0"/>
        <v>14.9</v>
      </c>
      <c r="J37" s="22" t="str">
        <f t="shared" si="5"/>
        <v>28.01.2021г.</v>
      </c>
      <c r="K37" s="54">
        <f t="shared" si="6"/>
        <v>7849.1709999999994</v>
      </c>
      <c r="L37" s="74" t="s">
        <v>16</v>
      </c>
      <c r="M37" s="56">
        <f t="shared" si="1"/>
        <v>1</v>
      </c>
      <c r="N37" s="54">
        <f t="shared" si="2"/>
        <v>14.9</v>
      </c>
      <c r="O37" s="56">
        <v>0</v>
      </c>
      <c r="P37" s="28"/>
      <c r="Q37" s="11" t="s">
        <v>72</v>
      </c>
      <c r="S37" s="12" t="str">
        <f t="shared" si="3"/>
        <v>ПС 110 кВ Первомайская</v>
      </c>
    </row>
    <row r="38" spans="1:19" s="12" customFormat="1" ht="20.25" customHeight="1" x14ac:dyDescent="0.25">
      <c r="A38" s="74">
        <v>33</v>
      </c>
      <c r="B38" s="17" t="s">
        <v>40</v>
      </c>
      <c r="C38" s="25" t="s">
        <v>129</v>
      </c>
      <c r="D38" s="74">
        <v>1</v>
      </c>
      <c r="E38" s="58">
        <v>14.9</v>
      </c>
      <c r="F38" s="56">
        <f t="shared" si="4"/>
        <v>1</v>
      </c>
      <c r="G38" s="80" t="s">
        <v>116</v>
      </c>
      <c r="H38" s="81"/>
      <c r="I38" s="54">
        <f t="shared" si="0"/>
        <v>14.9</v>
      </c>
      <c r="J38" s="22" t="str">
        <f t="shared" si="5"/>
        <v>31.01.2021г.</v>
      </c>
      <c r="K38" s="54">
        <f t="shared" si="6"/>
        <v>7849.1709999999994</v>
      </c>
      <c r="L38" s="74" t="s">
        <v>16</v>
      </c>
      <c r="M38" s="56">
        <f t="shared" si="1"/>
        <v>1</v>
      </c>
      <c r="N38" s="54">
        <f t="shared" si="2"/>
        <v>14.9</v>
      </c>
      <c r="O38" s="56">
        <v>0</v>
      </c>
      <c r="P38" s="28"/>
      <c r="Q38" s="11" t="s">
        <v>70</v>
      </c>
      <c r="S38" s="12" t="str">
        <f t="shared" si="3"/>
        <v>ПС 110 кВ Катыльгинская</v>
      </c>
    </row>
    <row r="39" spans="1:19" s="12" customFormat="1" ht="20.25" customHeight="1" x14ac:dyDescent="0.25">
      <c r="A39" s="74">
        <v>34</v>
      </c>
      <c r="B39" s="17" t="s">
        <v>40</v>
      </c>
      <c r="C39" s="25" t="s">
        <v>130</v>
      </c>
      <c r="D39" s="68">
        <v>1</v>
      </c>
      <c r="E39" s="58">
        <v>14.9</v>
      </c>
      <c r="F39" s="62">
        <f t="shared" si="4"/>
        <v>1</v>
      </c>
      <c r="G39" s="80" t="s">
        <v>116</v>
      </c>
      <c r="H39" s="81"/>
      <c r="I39" s="54">
        <f t="shared" si="0"/>
        <v>14.9</v>
      </c>
      <c r="J39" s="22" t="str">
        <f t="shared" si="5"/>
        <v>04.02.2021г.</v>
      </c>
      <c r="K39" s="54">
        <f t="shared" si="6"/>
        <v>7849.1709999999994</v>
      </c>
      <c r="L39" s="74" t="s">
        <v>16</v>
      </c>
      <c r="M39" s="56">
        <f t="shared" si="1"/>
        <v>1</v>
      </c>
      <c r="N39" s="54">
        <f t="shared" si="2"/>
        <v>14.9</v>
      </c>
      <c r="O39" s="56">
        <v>0</v>
      </c>
      <c r="P39" s="66"/>
      <c r="Q39" s="11" t="s">
        <v>71</v>
      </c>
      <c r="S39" s="12" t="str">
        <f t="shared" si="3"/>
        <v>ПС 110 кВ Катыльгинская</v>
      </c>
    </row>
    <row r="40" spans="1:19" s="12" customFormat="1" ht="20.25" customHeight="1" x14ac:dyDescent="0.25">
      <c r="A40" s="74">
        <v>35</v>
      </c>
      <c r="B40" s="17" t="s">
        <v>40</v>
      </c>
      <c r="C40" s="25" t="s">
        <v>131</v>
      </c>
      <c r="D40" s="74">
        <v>1</v>
      </c>
      <c r="E40" s="58">
        <v>14.9</v>
      </c>
      <c r="F40" s="56">
        <f t="shared" si="4"/>
        <v>1</v>
      </c>
      <c r="G40" s="80" t="s">
        <v>116</v>
      </c>
      <c r="H40" s="81"/>
      <c r="I40" s="54">
        <f t="shared" si="0"/>
        <v>14.9</v>
      </c>
      <c r="J40" s="22" t="str">
        <f t="shared" si="5"/>
        <v>05.02.2021г.</v>
      </c>
      <c r="K40" s="54">
        <f t="shared" si="6"/>
        <v>7849.1709999999994</v>
      </c>
      <c r="L40" s="74" t="s">
        <v>16</v>
      </c>
      <c r="M40" s="56">
        <f t="shared" si="1"/>
        <v>1</v>
      </c>
      <c r="N40" s="54">
        <f t="shared" si="2"/>
        <v>14.9</v>
      </c>
      <c r="O40" s="56">
        <v>0</v>
      </c>
      <c r="P40" s="28"/>
      <c r="Q40" s="11" t="s">
        <v>72</v>
      </c>
      <c r="S40" s="12" t="str">
        <f t="shared" si="3"/>
        <v>ПС 110 кВ Первомайская</v>
      </c>
    </row>
    <row r="41" spans="1:19" s="12" customFormat="1" ht="20.25" customHeight="1" x14ac:dyDescent="0.25">
      <c r="A41" s="74">
        <v>36</v>
      </c>
      <c r="B41" s="17" t="s">
        <v>40</v>
      </c>
      <c r="C41" s="25" t="s">
        <v>132</v>
      </c>
      <c r="D41" s="74">
        <v>1</v>
      </c>
      <c r="E41" s="59">
        <v>14.9</v>
      </c>
      <c r="F41" s="56">
        <f t="shared" si="4"/>
        <v>1</v>
      </c>
      <c r="G41" s="80" t="s">
        <v>116</v>
      </c>
      <c r="H41" s="81"/>
      <c r="I41" s="54">
        <f t="shared" si="0"/>
        <v>14.9</v>
      </c>
      <c r="J41" s="22" t="str">
        <f t="shared" si="5"/>
        <v>06.02.2021г.</v>
      </c>
      <c r="K41" s="54">
        <f t="shared" si="6"/>
        <v>7849.1709999999994</v>
      </c>
      <c r="L41" s="74" t="s">
        <v>16</v>
      </c>
      <c r="M41" s="56">
        <f t="shared" si="1"/>
        <v>1</v>
      </c>
      <c r="N41" s="54">
        <f t="shared" si="2"/>
        <v>14.9</v>
      </c>
      <c r="O41" s="56">
        <v>0</v>
      </c>
      <c r="P41" s="28"/>
      <c r="Q41" s="11" t="s">
        <v>70</v>
      </c>
      <c r="S41" s="12" t="str">
        <f t="shared" si="3"/>
        <v>ПС 110 кВ Катыльгинская</v>
      </c>
    </row>
    <row r="42" spans="1:19" s="12" customFormat="1" ht="20.25" customHeight="1" x14ac:dyDescent="0.25">
      <c r="A42" s="74">
        <v>37</v>
      </c>
      <c r="B42" s="17" t="s">
        <v>40</v>
      </c>
      <c r="C42" s="25" t="s">
        <v>133</v>
      </c>
      <c r="D42" s="74">
        <v>1</v>
      </c>
      <c r="E42" s="59">
        <v>14.9</v>
      </c>
      <c r="F42" s="56">
        <f t="shared" si="4"/>
        <v>1</v>
      </c>
      <c r="G42" s="80" t="s">
        <v>116</v>
      </c>
      <c r="H42" s="81"/>
      <c r="I42" s="54">
        <f t="shared" si="0"/>
        <v>14.9</v>
      </c>
      <c r="J42" s="22" t="str">
        <f t="shared" si="5"/>
        <v>07.02.2021г.</v>
      </c>
      <c r="K42" s="54">
        <f t="shared" si="6"/>
        <v>7849.1709999999994</v>
      </c>
      <c r="L42" s="74" t="s">
        <v>16</v>
      </c>
      <c r="M42" s="56">
        <f t="shared" si="1"/>
        <v>1</v>
      </c>
      <c r="N42" s="54">
        <f t="shared" si="2"/>
        <v>14.9</v>
      </c>
      <c r="O42" s="56">
        <v>0</v>
      </c>
      <c r="P42" s="66"/>
      <c r="Q42" s="11" t="s">
        <v>72</v>
      </c>
      <c r="S42" s="12" t="str">
        <f t="shared" si="3"/>
        <v>ПС 110 кВ Первомайская</v>
      </c>
    </row>
    <row r="43" spans="1:19" s="12" customFormat="1" ht="20.25" customHeight="1" x14ac:dyDescent="0.25">
      <c r="A43" s="74">
        <v>38</v>
      </c>
      <c r="B43" s="17" t="s">
        <v>40</v>
      </c>
      <c r="C43" s="25" t="s">
        <v>134</v>
      </c>
      <c r="D43" s="74">
        <v>1</v>
      </c>
      <c r="E43" s="59">
        <v>14.9</v>
      </c>
      <c r="F43" s="56">
        <f t="shared" si="4"/>
        <v>1</v>
      </c>
      <c r="G43" s="80" t="s">
        <v>116</v>
      </c>
      <c r="H43" s="81"/>
      <c r="I43" s="54">
        <f t="shared" si="0"/>
        <v>14.9</v>
      </c>
      <c r="J43" s="22" t="str">
        <f t="shared" si="5"/>
        <v>09.02.2021г.</v>
      </c>
      <c r="K43" s="54">
        <f t="shared" si="6"/>
        <v>7849.1709999999994</v>
      </c>
      <c r="L43" s="74" t="s">
        <v>16</v>
      </c>
      <c r="M43" s="56">
        <f t="shared" si="1"/>
        <v>1</v>
      </c>
      <c r="N43" s="54">
        <f t="shared" si="2"/>
        <v>14.9</v>
      </c>
      <c r="O43" s="56">
        <v>0</v>
      </c>
      <c r="P43" s="28"/>
      <c r="Q43" s="11" t="s">
        <v>70</v>
      </c>
      <c r="S43" s="12" t="str">
        <f t="shared" si="3"/>
        <v>ПС 110 кВ Катыльгинская</v>
      </c>
    </row>
    <row r="44" spans="1:19" s="12" customFormat="1" ht="20.25" customHeight="1" x14ac:dyDescent="0.25">
      <c r="A44" s="74">
        <v>39</v>
      </c>
      <c r="B44" s="17" t="s">
        <v>40</v>
      </c>
      <c r="C44" s="25" t="s">
        <v>135</v>
      </c>
      <c r="D44" s="74">
        <v>1</v>
      </c>
      <c r="E44" s="59">
        <v>14.9</v>
      </c>
      <c r="F44" s="56">
        <f t="shared" si="4"/>
        <v>1</v>
      </c>
      <c r="G44" s="80" t="s">
        <v>116</v>
      </c>
      <c r="H44" s="81"/>
      <c r="I44" s="54">
        <f t="shared" si="0"/>
        <v>14.9</v>
      </c>
      <c r="J44" s="22" t="str">
        <f t="shared" si="5"/>
        <v>10.02.2021г.</v>
      </c>
      <c r="K44" s="54">
        <f t="shared" si="6"/>
        <v>7849.1709999999994</v>
      </c>
      <c r="L44" s="74" t="s">
        <v>16</v>
      </c>
      <c r="M44" s="56">
        <f t="shared" si="1"/>
        <v>1</v>
      </c>
      <c r="N44" s="54">
        <f t="shared" si="2"/>
        <v>14.9</v>
      </c>
      <c r="O44" s="56">
        <v>0</v>
      </c>
      <c r="P44" s="28"/>
      <c r="Q44" s="11" t="s">
        <v>72</v>
      </c>
      <c r="S44" s="12" t="str">
        <f t="shared" si="3"/>
        <v>ПС 110 кВ Первомайская</v>
      </c>
    </row>
    <row r="45" spans="1:19" s="12" customFormat="1" ht="20.25" customHeight="1" x14ac:dyDescent="0.25">
      <c r="A45" s="74">
        <v>40</v>
      </c>
      <c r="B45" s="17" t="s">
        <v>40</v>
      </c>
      <c r="C45" s="25" t="s">
        <v>136</v>
      </c>
      <c r="D45" s="74">
        <v>1</v>
      </c>
      <c r="E45" s="59">
        <v>14.9</v>
      </c>
      <c r="F45" s="56">
        <f t="shared" si="4"/>
        <v>1</v>
      </c>
      <c r="G45" s="80" t="s">
        <v>116</v>
      </c>
      <c r="H45" s="81"/>
      <c r="I45" s="54">
        <f t="shared" si="0"/>
        <v>14.9</v>
      </c>
      <c r="J45" s="22" t="str">
        <f t="shared" si="5"/>
        <v>13.02.2021г.</v>
      </c>
      <c r="K45" s="54">
        <f t="shared" si="6"/>
        <v>7849.1709999999994</v>
      </c>
      <c r="L45" s="74" t="s">
        <v>16</v>
      </c>
      <c r="M45" s="56">
        <f t="shared" si="1"/>
        <v>1</v>
      </c>
      <c r="N45" s="54">
        <f t="shared" si="2"/>
        <v>14.9</v>
      </c>
      <c r="O45" s="56">
        <v>0</v>
      </c>
      <c r="P45" s="66"/>
      <c r="Q45" s="11" t="s">
        <v>70</v>
      </c>
      <c r="S45" s="12" t="str">
        <f t="shared" si="3"/>
        <v>ПС 110 кВ Катыльгинская</v>
      </c>
    </row>
    <row r="46" spans="1:19" s="12" customFormat="1" ht="20.25" customHeight="1" x14ac:dyDescent="0.25">
      <c r="A46" s="74">
        <v>41</v>
      </c>
      <c r="B46" s="17" t="s">
        <v>40</v>
      </c>
      <c r="C46" s="25" t="s">
        <v>137</v>
      </c>
      <c r="D46" s="74">
        <v>1</v>
      </c>
      <c r="E46" s="59">
        <v>14.9</v>
      </c>
      <c r="F46" s="56">
        <f t="shared" si="4"/>
        <v>1</v>
      </c>
      <c r="G46" s="80" t="s">
        <v>116</v>
      </c>
      <c r="H46" s="81"/>
      <c r="I46" s="54">
        <f t="shared" si="0"/>
        <v>14.9</v>
      </c>
      <c r="J46" s="22" t="str">
        <f t="shared" si="5"/>
        <v>17.02.2021г.</v>
      </c>
      <c r="K46" s="54">
        <f t="shared" si="6"/>
        <v>7849.1709999999994</v>
      </c>
      <c r="L46" s="74" t="s">
        <v>16</v>
      </c>
      <c r="M46" s="56">
        <f t="shared" si="1"/>
        <v>1</v>
      </c>
      <c r="N46" s="54">
        <f t="shared" si="2"/>
        <v>14.9</v>
      </c>
      <c r="O46" s="56">
        <v>0</v>
      </c>
      <c r="P46" s="28"/>
      <c r="Q46" s="11" t="s">
        <v>70</v>
      </c>
      <c r="S46" s="12" t="str">
        <f t="shared" si="3"/>
        <v>ПС 110 кВ Катыльгинская</v>
      </c>
    </row>
    <row r="47" spans="1:19" s="12" customFormat="1" ht="20.25" customHeight="1" x14ac:dyDescent="0.25">
      <c r="A47" s="74">
        <v>42</v>
      </c>
      <c r="B47" s="17" t="s">
        <v>40</v>
      </c>
      <c r="C47" s="25" t="s">
        <v>138</v>
      </c>
      <c r="D47" s="74">
        <v>1</v>
      </c>
      <c r="E47" s="59">
        <v>14.9</v>
      </c>
      <c r="F47" s="56">
        <f t="shared" si="4"/>
        <v>1</v>
      </c>
      <c r="G47" s="80" t="s">
        <v>116</v>
      </c>
      <c r="H47" s="81"/>
      <c r="I47" s="54">
        <f t="shared" si="0"/>
        <v>14.9</v>
      </c>
      <c r="J47" s="22" t="str">
        <f t="shared" si="5"/>
        <v>18.02.2021г.</v>
      </c>
      <c r="K47" s="54">
        <f t="shared" si="6"/>
        <v>7849.1709999999994</v>
      </c>
      <c r="L47" s="74" t="s">
        <v>16</v>
      </c>
      <c r="M47" s="56">
        <f t="shared" si="1"/>
        <v>1</v>
      </c>
      <c r="N47" s="54">
        <f t="shared" si="2"/>
        <v>14.9</v>
      </c>
      <c r="O47" s="56">
        <v>0</v>
      </c>
      <c r="P47" s="28"/>
      <c r="Q47" s="11" t="s">
        <v>72</v>
      </c>
      <c r="S47" s="12" t="str">
        <f t="shared" si="3"/>
        <v>ПС 110 кВ Первомайская</v>
      </c>
    </row>
    <row r="48" spans="1:19" s="12" customFormat="1" ht="20.25" customHeight="1" x14ac:dyDescent="0.25">
      <c r="A48" s="74">
        <v>43</v>
      </c>
      <c r="B48" s="17" t="s">
        <v>40</v>
      </c>
      <c r="C48" s="25" t="s">
        <v>139</v>
      </c>
      <c r="D48" s="74">
        <v>1</v>
      </c>
      <c r="E48" s="59">
        <v>14.9</v>
      </c>
      <c r="F48" s="56">
        <f t="shared" si="4"/>
        <v>1</v>
      </c>
      <c r="G48" s="80" t="s">
        <v>116</v>
      </c>
      <c r="H48" s="81"/>
      <c r="I48" s="54">
        <f t="shared" si="0"/>
        <v>14.9</v>
      </c>
      <c r="J48" s="22" t="str">
        <f t="shared" si="5"/>
        <v>22.02.2021г.</v>
      </c>
      <c r="K48" s="54">
        <f t="shared" si="6"/>
        <v>7849.1709999999994</v>
      </c>
      <c r="L48" s="74" t="s">
        <v>16</v>
      </c>
      <c r="M48" s="56">
        <f t="shared" si="1"/>
        <v>1</v>
      </c>
      <c r="N48" s="54">
        <f t="shared" si="2"/>
        <v>14.9</v>
      </c>
      <c r="O48" s="56">
        <v>0</v>
      </c>
      <c r="P48" s="66"/>
      <c r="Q48" s="11" t="s">
        <v>104</v>
      </c>
      <c r="S48" s="12" t="e">
        <f t="shared" si="3"/>
        <v>#N/A</v>
      </c>
    </row>
    <row r="49" spans="1:19" s="12" customFormat="1" ht="20.25" customHeight="1" x14ac:dyDescent="0.25">
      <c r="A49" s="74">
        <v>44</v>
      </c>
      <c r="B49" s="17" t="s">
        <v>40</v>
      </c>
      <c r="C49" s="25" t="s">
        <v>140</v>
      </c>
      <c r="D49" s="74">
        <v>1</v>
      </c>
      <c r="E49" s="59">
        <v>14.9</v>
      </c>
      <c r="F49" s="56">
        <f t="shared" si="4"/>
        <v>1</v>
      </c>
      <c r="G49" s="80" t="s">
        <v>116</v>
      </c>
      <c r="H49" s="81"/>
      <c r="I49" s="54">
        <f t="shared" si="0"/>
        <v>14.9</v>
      </c>
      <c r="J49" s="22" t="str">
        <f t="shared" si="5"/>
        <v>23.02.2021г.</v>
      </c>
      <c r="K49" s="54">
        <f t="shared" si="6"/>
        <v>7849.1709999999994</v>
      </c>
      <c r="L49" s="74" t="s">
        <v>16</v>
      </c>
      <c r="M49" s="56">
        <f t="shared" si="1"/>
        <v>1</v>
      </c>
      <c r="N49" s="54">
        <f t="shared" si="2"/>
        <v>14.9</v>
      </c>
      <c r="O49" s="56">
        <v>0</v>
      </c>
      <c r="P49" s="28"/>
      <c r="Q49" s="11" t="s">
        <v>70</v>
      </c>
      <c r="S49" s="12" t="str">
        <f t="shared" si="3"/>
        <v>ПС 110 кВ Катыльгинская</v>
      </c>
    </row>
    <row r="50" spans="1:19" s="12" customFormat="1" ht="20.25" customHeight="1" x14ac:dyDescent="0.25">
      <c r="A50" s="74">
        <v>45</v>
      </c>
      <c r="B50" s="17" t="s">
        <v>40</v>
      </c>
      <c r="C50" s="25" t="s">
        <v>141</v>
      </c>
      <c r="D50" s="74">
        <v>1</v>
      </c>
      <c r="E50" s="59">
        <v>14.9</v>
      </c>
      <c r="F50" s="56">
        <f t="shared" si="4"/>
        <v>1</v>
      </c>
      <c r="G50" s="80" t="s">
        <v>116</v>
      </c>
      <c r="H50" s="81"/>
      <c r="I50" s="54">
        <f t="shared" si="0"/>
        <v>14.9</v>
      </c>
      <c r="J50" s="22" t="str">
        <f t="shared" si="5"/>
        <v>01.02.2021г.</v>
      </c>
      <c r="K50" s="54">
        <f t="shared" si="6"/>
        <v>7849.1709999999994</v>
      </c>
      <c r="L50" s="74" t="s">
        <v>16</v>
      </c>
      <c r="M50" s="56">
        <f t="shared" si="1"/>
        <v>1</v>
      </c>
      <c r="N50" s="54">
        <f t="shared" si="2"/>
        <v>14.9</v>
      </c>
      <c r="O50" s="56">
        <v>0</v>
      </c>
      <c r="P50" s="28"/>
      <c r="Q50" s="11" t="s">
        <v>70</v>
      </c>
      <c r="S50" s="12" t="str">
        <f t="shared" si="3"/>
        <v>ПС 110 кВ Катыльгинская</v>
      </c>
    </row>
    <row r="51" spans="1:19" s="12" customFormat="1" ht="20.25" customHeight="1" x14ac:dyDescent="0.25">
      <c r="A51" s="74">
        <v>46</v>
      </c>
      <c r="B51" s="17" t="s">
        <v>40</v>
      </c>
      <c r="C51" s="25" t="s">
        <v>134</v>
      </c>
      <c r="D51" s="74">
        <v>1</v>
      </c>
      <c r="E51" s="59">
        <v>14.9</v>
      </c>
      <c r="F51" s="56">
        <f t="shared" si="4"/>
        <v>1</v>
      </c>
      <c r="G51" s="80" t="s">
        <v>116</v>
      </c>
      <c r="H51" s="81"/>
      <c r="I51" s="54">
        <f t="shared" si="0"/>
        <v>14.9</v>
      </c>
      <c r="J51" s="22" t="str">
        <f t="shared" si="5"/>
        <v>09.02.2021г.</v>
      </c>
      <c r="K51" s="54">
        <f t="shared" si="6"/>
        <v>7849.1709999999994</v>
      </c>
      <c r="L51" s="74" t="s">
        <v>16</v>
      </c>
      <c r="M51" s="56">
        <f t="shared" si="1"/>
        <v>1</v>
      </c>
      <c r="N51" s="54">
        <f t="shared" si="2"/>
        <v>14.9</v>
      </c>
      <c r="O51" s="56">
        <v>0</v>
      </c>
      <c r="P51" s="66"/>
      <c r="Q51" s="11" t="s">
        <v>72</v>
      </c>
      <c r="S51" s="12" t="str">
        <f t="shared" si="3"/>
        <v>ПС 110 кВ Первомайская</v>
      </c>
    </row>
    <row r="52" spans="1:19" s="12" customFormat="1" ht="20.25" customHeight="1" x14ac:dyDescent="0.25">
      <c r="A52" s="74">
        <v>47</v>
      </c>
      <c r="B52" s="17" t="s">
        <v>40</v>
      </c>
      <c r="C52" s="25">
        <v>44222.833333333336</v>
      </c>
      <c r="D52" s="74">
        <v>1</v>
      </c>
      <c r="E52" s="59">
        <v>14.9</v>
      </c>
      <c r="F52" s="56">
        <f t="shared" si="4"/>
        <v>1</v>
      </c>
      <c r="G52" s="80" t="s">
        <v>116</v>
      </c>
      <c r="H52" s="81"/>
      <c r="I52" s="54">
        <f t="shared" si="0"/>
        <v>14.9</v>
      </c>
      <c r="J52" s="22">
        <f t="shared" si="5"/>
        <v>44222.833333333336</v>
      </c>
      <c r="K52" s="54">
        <f t="shared" si="6"/>
        <v>7849.1709999999994</v>
      </c>
      <c r="L52" s="74" t="s">
        <v>16</v>
      </c>
      <c r="M52" s="56">
        <f t="shared" si="1"/>
        <v>1</v>
      </c>
      <c r="N52" s="54">
        <f t="shared" si="2"/>
        <v>14.9</v>
      </c>
      <c r="O52" s="56">
        <v>0</v>
      </c>
      <c r="P52" s="28"/>
      <c r="Q52" s="61" t="s">
        <v>72</v>
      </c>
      <c r="S52" s="12" t="str">
        <f t="shared" si="3"/>
        <v>ПС 110 кВ Первомайская</v>
      </c>
    </row>
    <row r="53" spans="1:19" s="12" customFormat="1" ht="20.25" customHeight="1" x14ac:dyDescent="0.25">
      <c r="A53" s="74">
        <v>48</v>
      </c>
      <c r="B53" s="17" t="s">
        <v>40</v>
      </c>
      <c r="C53" s="25">
        <v>44222.909722222219</v>
      </c>
      <c r="D53" s="74">
        <v>1</v>
      </c>
      <c r="E53" s="59">
        <v>14.9</v>
      </c>
      <c r="F53" s="56">
        <f t="shared" si="4"/>
        <v>1</v>
      </c>
      <c r="G53" s="80" t="s">
        <v>116</v>
      </c>
      <c r="H53" s="81"/>
      <c r="I53" s="54">
        <f t="shared" si="0"/>
        <v>14.9</v>
      </c>
      <c r="J53" s="22">
        <f t="shared" si="5"/>
        <v>44222.909722222219</v>
      </c>
      <c r="K53" s="54">
        <f t="shared" si="6"/>
        <v>7849.1709999999994</v>
      </c>
      <c r="L53" s="74" t="s">
        <v>16</v>
      </c>
      <c r="M53" s="56">
        <f t="shared" si="1"/>
        <v>1</v>
      </c>
      <c r="N53" s="54">
        <f t="shared" si="2"/>
        <v>14.9</v>
      </c>
      <c r="O53" s="56">
        <v>0</v>
      </c>
      <c r="P53" s="28"/>
      <c r="Q53" s="61" t="s">
        <v>73</v>
      </c>
      <c r="S53" s="12" t="str">
        <f t="shared" si="3"/>
        <v>ПС 110 кВ Ломовая</v>
      </c>
    </row>
    <row r="54" spans="1:19" s="12" customFormat="1" ht="20.25" customHeight="1" x14ac:dyDescent="0.25">
      <c r="A54" s="74">
        <v>49</v>
      </c>
      <c r="B54" s="17" t="s">
        <v>40</v>
      </c>
      <c r="C54" s="25">
        <v>44225.284722222219</v>
      </c>
      <c r="D54" s="74">
        <v>1</v>
      </c>
      <c r="E54" s="59">
        <v>14.9</v>
      </c>
      <c r="F54" s="56">
        <f t="shared" si="4"/>
        <v>1</v>
      </c>
      <c r="G54" s="80" t="s">
        <v>116</v>
      </c>
      <c r="H54" s="81"/>
      <c r="I54" s="54">
        <f t="shared" si="0"/>
        <v>14.9</v>
      </c>
      <c r="J54" s="22">
        <f t="shared" si="5"/>
        <v>44225.284722222219</v>
      </c>
      <c r="K54" s="54">
        <f t="shared" si="6"/>
        <v>7849.1709999999994</v>
      </c>
      <c r="L54" s="74" t="s">
        <v>16</v>
      </c>
      <c r="M54" s="56">
        <f t="shared" si="1"/>
        <v>1</v>
      </c>
      <c r="N54" s="54">
        <f t="shared" si="2"/>
        <v>14.9</v>
      </c>
      <c r="O54" s="56">
        <v>0</v>
      </c>
      <c r="P54" s="66"/>
      <c r="Q54" s="61" t="s">
        <v>63</v>
      </c>
      <c r="S54" s="12" t="str">
        <f t="shared" si="3"/>
        <v>ПС 110 кВ Игольская</v>
      </c>
    </row>
    <row r="55" spans="1:19" s="12" customFormat="1" ht="20.25" customHeight="1" x14ac:dyDescent="0.25">
      <c r="A55" s="74">
        <v>50</v>
      </c>
      <c r="B55" s="17" t="s">
        <v>40</v>
      </c>
      <c r="C55" s="25">
        <v>44225.423611111109</v>
      </c>
      <c r="D55" s="74">
        <v>1</v>
      </c>
      <c r="E55" s="59">
        <v>14.9</v>
      </c>
      <c r="F55" s="56">
        <f t="shared" si="4"/>
        <v>1</v>
      </c>
      <c r="G55" s="80" t="s">
        <v>116</v>
      </c>
      <c r="H55" s="81"/>
      <c r="I55" s="54">
        <f t="shared" si="0"/>
        <v>14.9</v>
      </c>
      <c r="J55" s="22">
        <f t="shared" si="5"/>
        <v>44225.423611111109</v>
      </c>
      <c r="K55" s="54">
        <f t="shared" si="6"/>
        <v>7849.1709999999994</v>
      </c>
      <c r="L55" s="74" t="s">
        <v>16</v>
      </c>
      <c r="M55" s="56">
        <f t="shared" si="1"/>
        <v>1</v>
      </c>
      <c r="N55" s="54">
        <f t="shared" si="2"/>
        <v>14.9</v>
      </c>
      <c r="O55" s="56">
        <v>0</v>
      </c>
      <c r="P55" s="28"/>
      <c r="Q55" s="61" t="s">
        <v>63</v>
      </c>
      <c r="S55" s="12" t="str">
        <f t="shared" si="3"/>
        <v>ПС 110 кВ Игольская</v>
      </c>
    </row>
    <row r="56" spans="1:19" s="12" customFormat="1" ht="20.25" customHeight="1" x14ac:dyDescent="0.25">
      <c r="A56" s="74">
        <v>51</v>
      </c>
      <c r="B56" s="17" t="s">
        <v>40</v>
      </c>
      <c r="C56" s="25">
        <v>44226.618055555555</v>
      </c>
      <c r="D56" s="74">
        <v>1</v>
      </c>
      <c r="E56" s="59">
        <v>14.9</v>
      </c>
      <c r="F56" s="56">
        <f t="shared" si="4"/>
        <v>1</v>
      </c>
      <c r="G56" s="80" t="s">
        <v>116</v>
      </c>
      <c r="H56" s="81"/>
      <c r="I56" s="54">
        <f t="shared" si="0"/>
        <v>14.9</v>
      </c>
      <c r="J56" s="22">
        <f t="shared" si="5"/>
        <v>44226.618055555555</v>
      </c>
      <c r="K56" s="54">
        <f t="shared" si="6"/>
        <v>7849.1709999999994</v>
      </c>
      <c r="L56" s="74" t="s">
        <v>16</v>
      </c>
      <c r="M56" s="56">
        <f t="shared" si="1"/>
        <v>1</v>
      </c>
      <c r="N56" s="54">
        <f t="shared" si="2"/>
        <v>14.9</v>
      </c>
      <c r="O56" s="56">
        <v>0</v>
      </c>
      <c r="P56" s="66"/>
      <c r="Q56" s="61" t="s">
        <v>63</v>
      </c>
      <c r="S56" s="12" t="str">
        <f t="shared" si="3"/>
        <v>ПС 110 кВ Игольская</v>
      </c>
    </row>
    <row r="57" spans="1:19" s="12" customFormat="1" ht="20.25" customHeight="1" x14ac:dyDescent="0.25">
      <c r="A57" s="74">
        <v>52</v>
      </c>
      <c r="B57" s="17" t="s">
        <v>40</v>
      </c>
      <c r="C57" s="25">
        <v>44227.84375</v>
      </c>
      <c r="D57" s="74">
        <v>1</v>
      </c>
      <c r="E57" s="59">
        <v>14.9</v>
      </c>
      <c r="F57" s="56">
        <f t="shared" si="4"/>
        <v>1</v>
      </c>
      <c r="G57" s="80" t="s">
        <v>116</v>
      </c>
      <c r="H57" s="81"/>
      <c r="I57" s="54">
        <f t="shared" si="0"/>
        <v>14.9</v>
      </c>
      <c r="J57" s="22">
        <f t="shared" si="5"/>
        <v>44227.84375</v>
      </c>
      <c r="K57" s="54">
        <f t="shared" si="6"/>
        <v>7849.1709999999994</v>
      </c>
      <c r="L57" s="74" t="s">
        <v>16</v>
      </c>
      <c r="M57" s="56">
        <f t="shared" si="1"/>
        <v>1</v>
      </c>
      <c r="N57" s="54">
        <f t="shared" si="2"/>
        <v>14.9</v>
      </c>
      <c r="O57" s="56">
        <v>0</v>
      </c>
      <c r="P57" s="28"/>
      <c r="Q57" s="61" t="s">
        <v>61</v>
      </c>
      <c r="S57" s="12" t="str">
        <f t="shared" si="3"/>
        <v>ПС 110 кВ Игольская</v>
      </c>
    </row>
    <row r="58" spans="1:19" s="12" customFormat="1" ht="20.25" customHeight="1" x14ac:dyDescent="0.25">
      <c r="A58" s="74">
        <v>53</v>
      </c>
      <c r="B58" s="17" t="s">
        <v>40</v>
      </c>
      <c r="C58" s="25">
        <v>44228.333333333336</v>
      </c>
      <c r="D58" s="74">
        <v>1</v>
      </c>
      <c r="E58" s="59">
        <v>14.9</v>
      </c>
      <c r="F58" s="56">
        <f t="shared" si="4"/>
        <v>1</v>
      </c>
      <c r="G58" s="80" t="s">
        <v>116</v>
      </c>
      <c r="H58" s="81"/>
      <c r="I58" s="54">
        <f t="shared" si="0"/>
        <v>14.9</v>
      </c>
      <c r="J58" s="22">
        <f t="shared" si="5"/>
        <v>44228.333333333336</v>
      </c>
      <c r="K58" s="54">
        <f t="shared" si="6"/>
        <v>7849.1709999999994</v>
      </c>
      <c r="L58" s="74" t="s">
        <v>16</v>
      </c>
      <c r="M58" s="56">
        <f t="shared" si="1"/>
        <v>1</v>
      </c>
      <c r="N58" s="54">
        <f t="shared" si="2"/>
        <v>14.9</v>
      </c>
      <c r="O58" s="56">
        <v>0</v>
      </c>
      <c r="P58" s="28"/>
      <c r="Q58" s="61" t="s">
        <v>61</v>
      </c>
      <c r="S58" s="12" t="str">
        <f t="shared" si="3"/>
        <v>ПС 110 кВ Игольская</v>
      </c>
    </row>
    <row r="59" spans="1:19" s="12" customFormat="1" ht="20.25" customHeight="1" x14ac:dyDescent="0.25">
      <c r="A59" s="74">
        <v>54</v>
      </c>
      <c r="B59" s="17" t="s">
        <v>40</v>
      </c>
      <c r="C59" s="25">
        <v>44230.333333333336</v>
      </c>
      <c r="D59" s="74">
        <v>1</v>
      </c>
      <c r="E59" s="59">
        <v>14.9</v>
      </c>
      <c r="F59" s="56">
        <f t="shared" si="4"/>
        <v>1</v>
      </c>
      <c r="G59" s="80" t="s">
        <v>116</v>
      </c>
      <c r="H59" s="81"/>
      <c r="I59" s="54">
        <f t="shared" si="0"/>
        <v>14.9</v>
      </c>
      <c r="J59" s="22">
        <f t="shared" si="5"/>
        <v>44230.333333333336</v>
      </c>
      <c r="K59" s="54">
        <f t="shared" si="6"/>
        <v>7849.1709999999994</v>
      </c>
      <c r="L59" s="74" t="s">
        <v>16</v>
      </c>
      <c r="M59" s="56">
        <f t="shared" si="1"/>
        <v>1</v>
      </c>
      <c r="N59" s="54">
        <f t="shared" si="2"/>
        <v>14.9</v>
      </c>
      <c r="O59" s="56">
        <v>0</v>
      </c>
      <c r="P59" s="66"/>
      <c r="Q59" s="61" t="s">
        <v>62</v>
      </c>
      <c r="S59" s="12" t="str">
        <f t="shared" si="3"/>
        <v>ПС 110 кВ Игольская</v>
      </c>
    </row>
    <row r="60" spans="1:19" s="12" customFormat="1" ht="20.25" customHeight="1" x14ac:dyDescent="0.25">
      <c r="A60" s="74">
        <v>55</v>
      </c>
      <c r="B60" s="17" t="s">
        <v>40</v>
      </c>
      <c r="C60" s="25">
        <v>44230.375</v>
      </c>
      <c r="D60" s="74">
        <v>1</v>
      </c>
      <c r="E60" s="59">
        <v>14.9</v>
      </c>
      <c r="F60" s="56">
        <f t="shared" si="4"/>
        <v>1</v>
      </c>
      <c r="G60" s="80" t="s">
        <v>116</v>
      </c>
      <c r="H60" s="81"/>
      <c r="I60" s="54">
        <f t="shared" si="0"/>
        <v>14.9</v>
      </c>
      <c r="J60" s="22">
        <f t="shared" si="5"/>
        <v>44230.375</v>
      </c>
      <c r="K60" s="54">
        <f t="shared" si="6"/>
        <v>7849.1709999999994</v>
      </c>
      <c r="L60" s="74" t="s">
        <v>16</v>
      </c>
      <c r="M60" s="56">
        <f t="shared" si="1"/>
        <v>1</v>
      </c>
      <c r="N60" s="54">
        <f t="shared" si="2"/>
        <v>14.9</v>
      </c>
      <c r="O60" s="56">
        <v>0</v>
      </c>
      <c r="P60" s="28"/>
      <c r="Q60" s="61" t="s">
        <v>61</v>
      </c>
      <c r="S60" s="12" t="str">
        <f t="shared" si="3"/>
        <v>ПС 110 кВ Игольская</v>
      </c>
    </row>
    <row r="61" spans="1:19" s="12" customFormat="1" ht="20.25" customHeight="1" x14ac:dyDescent="0.25">
      <c r="A61" s="74">
        <v>56</v>
      </c>
      <c r="B61" s="17" t="s">
        <v>40</v>
      </c>
      <c r="C61" s="25">
        <v>44233.951388888891</v>
      </c>
      <c r="D61" s="74">
        <v>1</v>
      </c>
      <c r="E61" s="59">
        <v>14.9</v>
      </c>
      <c r="F61" s="56">
        <f t="shared" si="4"/>
        <v>1</v>
      </c>
      <c r="G61" s="80" t="s">
        <v>116</v>
      </c>
      <c r="H61" s="81"/>
      <c r="I61" s="54">
        <f t="shared" si="0"/>
        <v>14.9</v>
      </c>
      <c r="J61" s="22">
        <f t="shared" si="5"/>
        <v>44233.951388888891</v>
      </c>
      <c r="K61" s="54">
        <f t="shared" si="6"/>
        <v>7849.1709999999994</v>
      </c>
      <c r="L61" s="74" t="s">
        <v>16</v>
      </c>
      <c r="M61" s="56">
        <f t="shared" si="1"/>
        <v>1</v>
      </c>
      <c r="N61" s="54">
        <f t="shared" si="2"/>
        <v>14.9</v>
      </c>
      <c r="O61" s="56">
        <v>0</v>
      </c>
      <c r="P61" s="28"/>
      <c r="Q61" s="61" t="s">
        <v>62</v>
      </c>
      <c r="S61" s="12" t="str">
        <f t="shared" si="3"/>
        <v>ПС 110 кВ Игольская</v>
      </c>
    </row>
    <row r="62" spans="1:19" s="12" customFormat="1" ht="20.25" customHeight="1" x14ac:dyDescent="0.25">
      <c r="A62" s="74">
        <v>57</v>
      </c>
      <c r="B62" s="17" t="s">
        <v>40</v>
      </c>
      <c r="C62" s="25">
        <v>44235.625</v>
      </c>
      <c r="D62" s="74">
        <v>1</v>
      </c>
      <c r="E62" s="59">
        <v>14.9</v>
      </c>
      <c r="F62" s="56">
        <f t="shared" si="4"/>
        <v>1</v>
      </c>
      <c r="G62" s="80" t="s">
        <v>116</v>
      </c>
      <c r="H62" s="81"/>
      <c r="I62" s="54">
        <f t="shared" si="0"/>
        <v>14.9</v>
      </c>
      <c r="J62" s="23">
        <f t="shared" si="5"/>
        <v>44235.625</v>
      </c>
      <c r="K62" s="54">
        <f t="shared" si="6"/>
        <v>7849.1709999999994</v>
      </c>
      <c r="L62" s="74" t="s">
        <v>16</v>
      </c>
      <c r="M62" s="56">
        <f t="shared" si="1"/>
        <v>1</v>
      </c>
      <c r="N62" s="54">
        <f t="shared" si="2"/>
        <v>14.9</v>
      </c>
      <c r="O62" s="56">
        <v>0</v>
      </c>
      <c r="P62" s="8"/>
      <c r="Q62" s="61" t="s">
        <v>62</v>
      </c>
      <c r="S62" s="12" t="str">
        <f t="shared" si="3"/>
        <v>ПС 110 кВ Игольская</v>
      </c>
    </row>
    <row r="63" spans="1:19" s="12" customFormat="1" ht="20.25" customHeight="1" x14ac:dyDescent="0.25">
      <c r="A63" s="74">
        <v>58</v>
      </c>
      <c r="B63" s="17" t="s">
        <v>40</v>
      </c>
      <c r="C63" s="25">
        <v>44235.715277777781</v>
      </c>
      <c r="D63" s="74">
        <v>1</v>
      </c>
      <c r="E63" s="59">
        <v>14.9</v>
      </c>
      <c r="F63" s="56">
        <f t="shared" si="4"/>
        <v>1</v>
      </c>
      <c r="G63" s="80" t="s">
        <v>116</v>
      </c>
      <c r="H63" s="81"/>
      <c r="I63" s="54">
        <f t="shared" si="0"/>
        <v>14.9</v>
      </c>
      <c r="J63" s="23">
        <f t="shared" si="5"/>
        <v>44235.715277777781</v>
      </c>
      <c r="K63" s="54">
        <f t="shared" si="6"/>
        <v>7849.1709999999994</v>
      </c>
      <c r="L63" s="74" t="s">
        <v>16</v>
      </c>
      <c r="M63" s="56">
        <f t="shared" si="1"/>
        <v>1</v>
      </c>
      <c r="N63" s="54">
        <f t="shared" si="2"/>
        <v>14.9</v>
      </c>
      <c r="O63" s="56">
        <v>0</v>
      </c>
      <c r="P63" s="8"/>
      <c r="Q63" s="61" t="s">
        <v>63</v>
      </c>
      <c r="S63" s="12" t="str">
        <f t="shared" si="3"/>
        <v>ПС 110 кВ Игольская</v>
      </c>
    </row>
    <row r="64" spans="1:19" s="12" customFormat="1" ht="20.25" customHeight="1" x14ac:dyDescent="0.25">
      <c r="A64" s="74">
        <v>59</v>
      </c>
      <c r="B64" s="17" t="s">
        <v>40</v>
      </c>
      <c r="C64" s="25">
        <v>44237.5</v>
      </c>
      <c r="D64" s="74">
        <v>1</v>
      </c>
      <c r="E64" s="59">
        <v>14.9</v>
      </c>
      <c r="F64" s="56">
        <f t="shared" si="4"/>
        <v>1</v>
      </c>
      <c r="G64" s="80" t="s">
        <v>116</v>
      </c>
      <c r="H64" s="81"/>
      <c r="I64" s="54">
        <f t="shared" si="0"/>
        <v>14.9</v>
      </c>
      <c r="J64" s="23">
        <f t="shared" si="5"/>
        <v>44237.5</v>
      </c>
      <c r="K64" s="54">
        <f t="shared" si="6"/>
        <v>7849.1709999999994</v>
      </c>
      <c r="L64" s="74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 t="s">
        <v>63</v>
      </c>
      <c r="S64" s="12" t="str">
        <f t="shared" si="3"/>
        <v>ПС 110 кВ Игольская</v>
      </c>
    </row>
    <row r="65" spans="1:19" s="12" customFormat="1" ht="20.25" customHeight="1" x14ac:dyDescent="0.25">
      <c r="A65" s="74">
        <v>60</v>
      </c>
      <c r="B65" s="17" t="s">
        <v>40</v>
      </c>
      <c r="C65" s="25">
        <v>44237.715277777781</v>
      </c>
      <c r="D65" s="74">
        <v>1</v>
      </c>
      <c r="E65" s="59">
        <v>14.9</v>
      </c>
      <c r="F65" s="56">
        <f t="shared" si="4"/>
        <v>1</v>
      </c>
      <c r="G65" s="80" t="s">
        <v>116</v>
      </c>
      <c r="H65" s="81"/>
      <c r="I65" s="54">
        <f t="shared" si="0"/>
        <v>14.9</v>
      </c>
      <c r="J65" s="23">
        <f t="shared" si="5"/>
        <v>44237.715277777781</v>
      </c>
      <c r="K65" s="54">
        <f t="shared" si="6"/>
        <v>7849.1709999999994</v>
      </c>
      <c r="L65" s="74" t="s">
        <v>16</v>
      </c>
      <c r="M65" s="56">
        <f t="shared" si="1"/>
        <v>1</v>
      </c>
      <c r="N65" s="54">
        <f t="shared" si="2"/>
        <v>14.9</v>
      </c>
      <c r="O65" s="56">
        <v>0</v>
      </c>
      <c r="P65" s="8"/>
      <c r="Q65" s="61" t="s">
        <v>63</v>
      </c>
      <c r="S65" s="12" t="str">
        <f t="shared" si="3"/>
        <v>ПС 110 кВ Игольская</v>
      </c>
    </row>
    <row r="66" spans="1:19" s="12" customFormat="1" ht="20.25" customHeight="1" x14ac:dyDescent="0.25">
      <c r="A66" s="74">
        <v>61</v>
      </c>
      <c r="B66" s="17" t="s">
        <v>40</v>
      </c>
      <c r="C66" s="25">
        <v>44239.186111111114</v>
      </c>
      <c r="D66" s="74">
        <v>1</v>
      </c>
      <c r="E66" s="59">
        <v>14.9</v>
      </c>
      <c r="F66" s="56">
        <f t="shared" si="4"/>
        <v>1</v>
      </c>
      <c r="G66" s="80" t="s">
        <v>116</v>
      </c>
      <c r="H66" s="81"/>
      <c r="I66" s="54">
        <f t="shared" si="0"/>
        <v>14.9</v>
      </c>
      <c r="J66" s="23">
        <f t="shared" si="5"/>
        <v>44239.186111111114</v>
      </c>
      <c r="K66" s="54">
        <f t="shared" si="6"/>
        <v>7849.1709999999994</v>
      </c>
      <c r="L66" s="74" t="s">
        <v>16</v>
      </c>
      <c r="M66" s="56">
        <f t="shared" si="1"/>
        <v>1</v>
      </c>
      <c r="N66" s="54">
        <f t="shared" si="2"/>
        <v>14.9</v>
      </c>
      <c r="O66" s="56">
        <v>0</v>
      </c>
      <c r="P66" s="8"/>
      <c r="Q66" s="61" t="s">
        <v>63</v>
      </c>
      <c r="S66" s="12" t="str">
        <f t="shared" si="3"/>
        <v>ПС 110 кВ Игольская</v>
      </c>
    </row>
    <row r="67" spans="1:19" s="12" customFormat="1" ht="20.25" customHeight="1" x14ac:dyDescent="0.25">
      <c r="A67" s="74">
        <v>62</v>
      </c>
      <c r="B67" s="17" t="s">
        <v>40</v>
      </c>
      <c r="C67" s="25">
        <v>44241.375</v>
      </c>
      <c r="D67" s="74">
        <v>1</v>
      </c>
      <c r="E67" s="59">
        <v>14.9</v>
      </c>
      <c r="F67" s="56">
        <f t="shared" si="4"/>
        <v>1</v>
      </c>
      <c r="G67" s="80" t="s">
        <v>116</v>
      </c>
      <c r="H67" s="81"/>
      <c r="I67" s="54">
        <f t="shared" si="0"/>
        <v>14.9</v>
      </c>
      <c r="J67" s="23">
        <f t="shared" si="5"/>
        <v>44241.375</v>
      </c>
      <c r="K67" s="54">
        <f t="shared" si="6"/>
        <v>7849.1709999999994</v>
      </c>
      <c r="L67" s="74" t="s">
        <v>16</v>
      </c>
      <c r="M67" s="56">
        <f t="shared" si="1"/>
        <v>1</v>
      </c>
      <c r="N67" s="54">
        <f t="shared" si="2"/>
        <v>14.9</v>
      </c>
      <c r="O67" s="56">
        <v>0</v>
      </c>
      <c r="P67" s="8"/>
      <c r="Q67" s="61" t="s">
        <v>101</v>
      </c>
      <c r="S67" s="12" t="e">
        <f t="shared" si="3"/>
        <v>#N/A</v>
      </c>
    </row>
    <row r="68" spans="1:19" s="12" customFormat="1" ht="20.25" customHeight="1" x14ac:dyDescent="0.25">
      <c r="A68" s="74">
        <v>63</v>
      </c>
      <c r="B68" s="17" t="s">
        <v>40</v>
      </c>
      <c r="C68" s="25">
        <v>44242.666666666664</v>
      </c>
      <c r="D68" s="74">
        <v>1</v>
      </c>
      <c r="E68" s="59">
        <v>14.9</v>
      </c>
      <c r="F68" s="56">
        <f t="shared" si="4"/>
        <v>1</v>
      </c>
      <c r="G68" s="80" t="s">
        <v>116</v>
      </c>
      <c r="H68" s="81"/>
      <c r="I68" s="54">
        <f t="shared" si="0"/>
        <v>14.9</v>
      </c>
      <c r="J68" s="23">
        <f t="shared" si="5"/>
        <v>44242.666666666664</v>
      </c>
      <c r="K68" s="54">
        <f t="shared" si="6"/>
        <v>7849.1709999999994</v>
      </c>
      <c r="L68" s="74" t="s">
        <v>16</v>
      </c>
      <c r="M68" s="56">
        <f t="shared" si="1"/>
        <v>1</v>
      </c>
      <c r="N68" s="54">
        <f t="shared" si="2"/>
        <v>14.9</v>
      </c>
      <c r="O68" s="56">
        <v>0</v>
      </c>
      <c r="P68" s="8"/>
      <c r="Q68" s="61" t="s">
        <v>101</v>
      </c>
      <c r="S68" s="12" t="e">
        <f t="shared" si="3"/>
        <v>#N/A</v>
      </c>
    </row>
    <row r="69" spans="1:19" s="12" customFormat="1" ht="20.25" customHeight="1" x14ac:dyDescent="0.25">
      <c r="A69" s="74">
        <v>64</v>
      </c>
      <c r="B69" s="17" t="s">
        <v>40</v>
      </c>
      <c r="C69" s="25">
        <v>44243.708333333336</v>
      </c>
      <c r="D69" s="74">
        <v>1</v>
      </c>
      <c r="E69" s="59">
        <v>14.9</v>
      </c>
      <c r="F69" s="56">
        <f t="shared" si="4"/>
        <v>1</v>
      </c>
      <c r="G69" s="80" t="s">
        <v>116</v>
      </c>
      <c r="H69" s="81"/>
      <c r="I69" s="54">
        <f t="shared" si="0"/>
        <v>14.9</v>
      </c>
      <c r="J69" s="23">
        <f t="shared" si="5"/>
        <v>44243.708333333336</v>
      </c>
      <c r="K69" s="54">
        <f t="shared" si="6"/>
        <v>7849.1709999999994</v>
      </c>
      <c r="L69" s="74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 t="s">
        <v>101</v>
      </c>
      <c r="S69" s="12" t="e">
        <f t="shared" si="3"/>
        <v>#N/A</v>
      </c>
    </row>
    <row r="70" spans="1:19" s="12" customFormat="1" ht="20.25" customHeight="1" x14ac:dyDescent="0.25">
      <c r="A70" s="74">
        <v>65</v>
      </c>
      <c r="B70" s="17" t="s">
        <v>40</v>
      </c>
      <c r="C70" s="25">
        <v>44244.416666666664</v>
      </c>
      <c r="D70" s="74">
        <v>1</v>
      </c>
      <c r="E70" s="59">
        <v>14.9</v>
      </c>
      <c r="F70" s="56">
        <f t="shared" si="4"/>
        <v>1</v>
      </c>
      <c r="G70" s="80" t="s">
        <v>116</v>
      </c>
      <c r="H70" s="81"/>
      <c r="I70" s="54">
        <f t="shared" ref="I70:I123" si="7">E70</f>
        <v>14.9</v>
      </c>
      <c r="J70" s="23">
        <f t="shared" si="5"/>
        <v>44244.416666666664</v>
      </c>
      <c r="K70" s="54">
        <f t="shared" si="6"/>
        <v>7849.1709999999994</v>
      </c>
      <c r="L70" s="74" t="s">
        <v>16</v>
      </c>
      <c r="M70" s="56">
        <f t="shared" ref="M70:M124" si="8">F70</f>
        <v>1</v>
      </c>
      <c r="N70" s="54">
        <f t="shared" ref="N70:N123" si="9">E70</f>
        <v>14.9</v>
      </c>
      <c r="O70" s="56">
        <v>0</v>
      </c>
      <c r="P70" s="8"/>
      <c r="Q70" s="61" t="s">
        <v>59</v>
      </c>
      <c r="S70" s="12" t="str">
        <f t="shared" ref="S70:S133" si="10">INDEX($X$274:$X$326,MATCH(Q70,$Y$274:$Y$326,0))</f>
        <v>ПС 110 кВ Малореченская</v>
      </c>
    </row>
    <row r="71" spans="1:19" s="12" customFormat="1" ht="20.25" customHeight="1" x14ac:dyDescent="0.25">
      <c r="A71" s="74">
        <v>66</v>
      </c>
      <c r="B71" s="17" t="s">
        <v>40</v>
      </c>
      <c r="C71" s="25">
        <v>44245.604166666664</v>
      </c>
      <c r="D71" s="74">
        <v>1</v>
      </c>
      <c r="E71" s="59">
        <v>14.9</v>
      </c>
      <c r="F71" s="56">
        <f t="shared" ref="F71:F123" si="11">D71</f>
        <v>1</v>
      </c>
      <c r="G71" s="80" t="s">
        <v>116</v>
      </c>
      <c r="H71" s="81"/>
      <c r="I71" s="54">
        <f t="shared" si="7"/>
        <v>14.9</v>
      </c>
      <c r="J71" s="23">
        <f t="shared" ref="J71:J123" si="12">C71</f>
        <v>44245.604166666664</v>
      </c>
      <c r="K71" s="54">
        <f t="shared" ref="K71:K124" si="13">E71*526.79</f>
        <v>7849.1709999999994</v>
      </c>
      <c r="L71" s="74" t="s">
        <v>16</v>
      </c>
      <c r="M71" s="56">
        <f t="shared" si="8"/>
        <v>1</v>
      </c>
      <c r="N71" s="54">
        <f t="shared" si="9"/>
        <v>14.9</v>
      </c>
      <c r="O71" s="56">
        <v>0</v>
      </c>
      <c r="P71" s="8"/>
      <c r="Q71" s="61" t="s">
        <v>101</v>
      </c>
      <c r="S71" s="12" t="e">
        <f t="shared" si="10"/>
        <v>#N/A</v>
      </c>
    </row>
    <row r="72" spans="1:19" s="12" customFormat="1" ht="20.25" customHeight="1" x14ac:dyDescent="0.25">
      <c r="A72" s="74">
        <v>67</v>
      </c>
      <c r="B72" s="17" t="s">
        <v>40</v>
      </c>
      <c r="C72" s="25">
        <v>44245.75</v>
      </c>
      <c r="D72" s="74">
        <v>1</v>
      </c>
      <c r="E72" s="59">
        <v>14.9</v>
      </c>
      <c r="F72" s="56">
        <f t="shared" si="11"/>
        <v>1</v>
      </c>
      <c r="G72" s="80" t="s">
        <v>116</v>
      </c>
      <c r="H72" s="81"/>
      <c r="I72" s="54">
        <f t="shared" si="7"/>
        <v>14.9</v>
      </c>
      <c r="J72" s="23">
        <f t="shared" si="12"/>
        <v>44245.75</v>
      </c>
      <c r="K72" s="54">
        <f t="shared" si="13"/>
        <v>7849.1709999999994</v>
      </c>
      <c r="L72" s="74" t="s">
        <v>16</v>
      </c>
      <c r="M72" s="56">
        <f t="shared" si="8"/>
        <v>1</v>
      </c>
      <c r="N72" s="54">
        <f t="shared" si="9"/>
        <v>14.9</v>
      </c>
      <c r="O72" s="56">
        <v>0</v>
      </c>
      <c r="P72" s="8"/>
      <c r="Q72" s="61" t="s">
        <v>101</v>
      </c>
      <c r="S72" s="12" t="e">
        <f t="shared" si="10"/>
        <v>#N/A</v>
      </c>
    </row>
    <row r="73" spans="1:19" s="12" customFormat="1" ht="20.25" customHeight="1" x14ac:dyDescent="0.25">
      <c r="A73" s="74">
        <v>68</v>
      </c>
      <c r="B73" s="17" t="s">
        <v>40</v>
      </c>
      <c r="C73" s="25">
        <v>44246</v>
      </c>
      <c r="D73" s="74">
        <v>1</v>
      </c>
      <c r="E73" s="59">
        <v>14.9</v>
      </c>
      <c r="F73" s="56">
        <f t="shared" si="11"/>
        <v>1</v>
      </c>
      <c r="G73" s="80" t="s">
        <v>116</v>
      </c>
      <c r="H73" s="81"/>
      <c r="I73" s="54">
        <f t="shared" si="7"/>
        <v>14.9</v>
      </c>
      <c r="J73" s="23">
        <f t="shared" si="12"/>
        <v>44246</v>
      </c>
      <c r="K73" s="54">
        <f t="shared" si="13"/>
        <v>7849.1709999999994</v>
      </c>
      <c r="L73" s="74" t="s">
        <v>16</v>
      </c>
      <c r="M73" s="56">
        <f t="shared" si="8"/>
        <v>1</v>
      </c>
      <c r="N73" s="54">
        <f t="shared" si="9"/>
        <v>14.9</v>
      </c>
      <c r="O73" s="56">
        <v>0</v>
      </c>
      <c r="P73" s="8"/>
      <c r="Q73" s="61" t="s">
        <v>101</v>
      </c>
      <c r="S73" s="12" t="e">
        <f t="shared" si="10"/>
        <v>#N/A</v>
      </c>
    </row>
    <row r="74" spans="1:19" s="12" customFormat="1" ht="20.25" customHeight="1" x14ac:dyDescent="0.25">
      <c r="A74" s="74">
        <v>69</v>
      </c>
      <c r="B74" s="17" t="s">
        <v>40</v>
      </c>
      <c r="C74" s="25">
        <v>44246.625</v>
      </c>
      <c r="D74" s="74">
        <v>1</v>
      </c>
      <c r="E74" s="59">
        <v>14.9</v>
      </c>
      <c r="F74" s="56">
        <f t="shared" si="11"/>
        <v>1</v>
      </c>
      <c r="G74" s="80" t="s">
        <v>116</v>
      </c>
      <c r="H74" s="81"/>
      <c r="I74" s="54">
        <f t="shared" si="7"/>
        <v>14.9</v>
      </c>
      <c r="J74" s="23">
        <f t="shared" si="12"/>
        <v>44246.625</v>
      </c>
      <c r="K74" s="54">
        <f t="shared" si="13"/>
        <v>7849.1709999999994</v>
      </c>
      <c r="L74" s="74" t="s">
        <v>16</v>
      </c>
      <c r="M74" s="56">
        <f t="shared" si="8"/>
        <v>1</v>
      </c>
      <c r="N74" s="54">
        <f t="shared" si="9"/>
        <v>14.9</v>
      </c>
      <c r="O74" s="56">
        <v>0</v>
      </c>
      <c r="P74" s="8"/>
      <c r="Q74" s="61" t="s">
        <v>101</v>
      </c>
      <c r="S74" s="12" t="e">
        <f t="shared" si="10"/>
        <v>#N/A</v>
      </c>
    </row>
    <row r="75" spans="1:19" s="12" customFormat="1" ht="20.25" customHeight="1" x14ac:dyDescent="0.25">
      <c r="A75" s="74">
        <v>70</v>
      </c>
      <c r="B75" s="17" t="s">
        <v>40</v>
      </c>
      <c r="C75" s="25">
        <v>44248.722222222219</v>
      </c>
      <c r="D75" s="74">
        <v>1</v>
      </c>
      <c r="E75" s="59">
        <v>14.9</v>
      </c>
      <c r="F75" s="56">
        <f t="shared" si="11"/>
        <v>1</v>
      </c>
      <c r="G75" s="80" t="s">
        <v>116</v>
      </c>
      <c r="H75" s="81"/>
      <c r="I75" s="54">
        <f t="shared" si="7"/>
        <v>14.9</v>
      </c>
      <c r="J75" s="23">
        <f t="shared" si="12"/>
        <v>44248.722222222219</v>
      </c>
      <c r="K75" s="54">
        <f t="shared" si="13"/>
        <v>7849.1709999999994</v>
      </c>
      <c r="L75" s="74" t="s">
        <v>16</v>
      </c>
      <c r="M75" s="56">
        <f t="shared" si="8"/>
        <v>1</v>
      </c>
      <c r="N75" s="54">
        <f t="shared" si="9"/>
        <v>14.9</v>
      </c>
      <c r="O75" s="56">
        <v>0</v>
      </c>
      <c r="P75" s="8"/>
      <c r="Q75" s="61" t="s">
        <v>58</v>
      </c>
      <c r="S75" s="12" t="str">
        <f t="shared" si="10"/>
        <v>ПС 220 кВ Советко-Соснинская</v>
      </c>
    </row>
    <row r="76" spans="1:19" s="12" customFormat="1" ht="20.25" customHeight="1" x14ac:dyDescent="0.25">
      <c r="A76" s="74">
        <v>71</v>
      </c>
      <c r="B76" s="17" t="s">
        <v>40</v>
      </c>
      <c r="C76" s="25">
        <v>44249.673611111109</v>
      </c>
      <c r="D76" s="74">
        <v>1</v>
      </c>
      <c r="E76" s="59">
        <v>14.9</v>
      </c>
      <c r="F76" s="56">
        <f t="shared" si="11"/>
        <v>1</v>
      </c>
      <c r="G76" s="80" t="s">
        <v>116</v>
      </c>
      <c r="H76" s="81"/>
      <c r="I76" s="54">
        <f t="shared" si="7"/>
        <v>14.9</v>
      </c>
      <c r="J76" s="23">
        <f t="shared" si="12"/>
        <v>44249.673611111109</v>
      </c>
      <c r="K76" s="54">
        <f t="shared" si="13"/>
        <v>7849.1709999999994</v>
      </c>
      <c r="L76" s="74" t="s">
        <v>16</v>
      </c>
      <c r="M76" s="56">
        <f t="shared" si="8"/>
        <v>1</v>
      </c>
      <c r="N76" s="54">
        <f t="shared" si="9"/>
        <v>14.9</v>
      </c>
      <c r="O76" s="56">
        <v>0</v>
      </c>
      <c r="P76" s="8"/>
      <c r="Q76" s="61" t="s">
        <v>58</v>
      </c>
      <c r="S76" s="12" t="str">
        <f t="shared" si="10"/>
        <v>ПС 220 кВ Советко-Соснинская</v>
      </c>
    </row>
    <row r="77" spans="1:19" s="12" customFormat="1" ht="20.25" customHeight="1" x14ac:dyDescent="0.25">
      <c r="A77" s="74">
        <v>72</v>
      </c>
      <c r="B77" s="17" t="s">
        <v>40</v>
      </c>
      <c r="C77" s="25">
        <v>44252.798611111109</v>
      </c>
      <c r="D77" s="74">
        <v>1</v>
      </c>
      <c r="E77" s="59">
        <v>14.9</v>
      </c>
      <c r="F77" s="56">
        <f t="shared" si="11"/>
        <v>1</v>
      </c>
      <c r="G77" s="80" t="s">
        <v>116</v>
      </c>
      <c r="H77" s="81"/>
      <c r="I77" s="54">
        <f t="shared" si="7"/>
        <v>14.9</v>
      </c>
      <c r="J77" s="23">
        <f t="shared" si="12"/>
        <v>44252.798611111109</v>
      </c>
      <c r="K77" s="54">
        <f t="shared" si="13"/>
        <v>7849.1709999999994</v>
      </c>
      <c r="L77" s="74" t="s">
        <v>16</v>
      </c>
      <c r="M77" s="56">
        <f t="shared" si="8"/>
        <v>1</v>
      </c>
      <c r="N77" s="54">
        <f t="shared" si="9"/>
        <v>14.9</v>
      </c>
      <c r="O77" s="56">
        <v>0</v>
      </c>
      <c r="P77" s="8"/>
      <c r="Q77" s="61" t="s">
        <v>58</v>
      </c>
      <c r="S77" s="12" t="str">
        <f t="shared" si="10"/>
        <v>ПС 220 кВ Советко-Соснинская</v>
      </c>
    </row>
    <row r="78" spans="1:19" s="12" customFormat="1" ht="20.25" customHeight="1" x14ac:dyDescent="0.25">
      <c r="A78" s="74">
        <v>73</v>
      </c>
      <c r="B78" s="17" t="s">
        <v>40</v>
      </c>
      <c r="C78" s="25">
        <v>44223.604166666664</v>
      </c>
      <c r="D78" s="74">
        <v>1</v>
      </c>
      <c r="E78" s="59">
        <v>14.9</v>
      </c>
      <c r="F78" s="56">
        <f t="shared" si="11"/>
        <v>1</v>
      </c>
      <c r="G78" s="80" t="s">
        <v>116</v>
      </c>
      <c r="H78" s="81"/>
      <c r="I78" s="54">
        <f t="shared" si="7"/>
        <v>14.9</v>
      </c>
      <c r="J78" s="23">
        <f t="shared" si="12"/>
        <v>44223.604166666664</v>
      </c>
      <c r="K78" s="54">
        <f t="shared" si="13"/>
        <v>7849.1709999999994</v>
      </c>
      <c r="L78" s="74" t="s">
        <v>16</v>
      </c>
      <c r="M78" s="56">
        <f t="shared" si="8"/>
        <v>1</v>
      </c>
      <c r="N78" s="54">
        <f t="shared" si="9"/>
        <v>14.9</v>
      </c>
      <c r="O78" s="56">
        <v>0</v>
      </c>
      <c r="P78" s="8"/>
      <c r="Q78" s="61" t="s">
        <v>58</v>
      </c>
      <c r="S78" s="12" t="str">
        <f t="shared" si="10"/>
        <v>ПС 220 кВ Советко-Соснинская</v>
      </c>
    </row>
    <row r="79" spans="1:19" s="12" customFormat="1" ht="20.25" customHeight="1" x14ac:dyDescent="0.25">
      <c r="A79" s="74">
        <v>74</v>
      </c>
      <c r="B79" s="17" t="s">
        <v>40</v>
      </c>
      <c r="C79" s="25">
        <v>44227.4375</v>
      </c>
      <c r="D79" s="74">
        <v>1</v>
      </c>
      <c r="E79" s="59">
        <v>14.9</v>
      </c>
      <c r="F79" s="56">
        <f t="shared" si="11"/>
        <v>1</v>
      </c>
      <c r="G79" s="80" t="s">
        <v>116</v>
      </c>
      <c r="H79" s="81"/>
      <c r="I79" s="54">
        <f t="shared" si="7"/>
        <v>14.9</v>
      </c>
      <c r="J79" s="23">
        <f t="shared" si="12"/>
        <v>44227.4375</v>
      </c>
      <c r="K79" s="54">
        <f t="shared" si="13"/>
        <v>7849.1709999999994</v>
      </c>
      <c r="L79" s="74" t="s">
        <v>16</v>
      </c>
      <c r="M79" s="56">
        <f t="shared" si="8"/>
        <v>1</v>
      </c>
      <c r="N79" s="54">
        <f t="shared" si="9"/>
        <v>14.9</v>
      </c>
      <c r="O79" s="56">
        <v>0</v>
      </c>
      <c r="P79" s="8"/>
      <c r="Q79" s="61" t="s">
        <v>58</v>
      </c>
      <c r="S79" s="12" t="str">
        <f t="shared" si="10"/>
        <v>ПС 220 кВ Советко-Соснинская</v>
      </c>
    </row>
    <row r="80" spans="1:19" s="12" customFormat="1" ht="20.25" customHeight="1" x14ac:dyDescent="0.25">
      <c r="A80" s="74">
        <v>75</v>
      </c>
      <c r="B80" s="17" t="s">
        <v>40</v>
      </c>
      <c r="C80" s="25">
        <v>44228.398611111108</v>
      </c>
      <c r="D80" s="74">
        <v>1</v>
      </c>
      <c r="E80" s="59">
        <v>14.9</v>
      </c>
      <c r="F80" s="56">
        <f t="shared" si="11"/>
        <v>1</v>
      </c>
      <c r="G80" s="80" t="s">
        <v>116</v>
      </c>
      <c r="H80" s="81"/>
      <c r="I80" s="54">
        <f t="shared" si="7"/>
        <v>14.9</v>
      </c>
      <c r="J80" s="23">
        <f t="shared" si="12"/>
        <v>44228.398611111108</v>
      </c>
      <c r="K80" s="54">
        <f t="shared" si="13"/>
        <v>7849.1709999999994</v>
      </c>
      <c r="L80" s="74" t="s">
        <v>16</v>
      </c>
      <c r="M80" s="56">
        <f t="shared" si="8"/>
        <v>1</v>
      </c>
      <c r="N80" s="54">
        <f t="shared" si="9"/>
        <v>14.9</v>
      </c>
      <c r="O80" s="56">
        <v>0</v>
      </c>
      <c r="P80" s="8"/>
      <c r="Q80" s="61" t="s">
        <v>58</v>
      </c>
      <c r="S80" s="12" t="str">
        <f t="shared" si="10"/>
        <v>ПС 220 кВ Советко-Соснинская</v>
      </c>
    </row>
    <row r="81" spans="1:19" s="12" customFormat="1" ht="20.25" customHeight="1" x14ac:dyDescent="0.25">
      <c r="A81" s="74">
        <v>76</v>
      </c>
      <c r="B81" s="17" t="s">
        <v>40</v>
      </c>
      <c r="C81" s="25">
        <v>44233.6875</v>
      </c>
      <c r="D81" s="74">
        <v>1</v>
      </c>
      <c r="E81" s="59">
        <v>14.9</v>
      </c>
      <c r="F81" s="56">
        <f t="shared" si="11"/>
        <v>1</v>
      </c>
      <c r="G81" s="80" t="s">
        <v>116</v>
      </c>
      <c r="H81" s="81"/>
      <c r="I81" s="54">
        <f t="shared" si="7"/>
        <v>14.9</v>
      </c>
      <c r="J81" s="23">
        <f t="shared" si="12"/>
        <v>44233.6875</v>
      </c>
      <c r="K81" s="54">
        <f t="shared" si="13"/>
        <v>7849.1709999999994</v>
      </c>
      <c r="L81" s="74" t="s">
        <v>16</v>
      </c>
      <c r="M81" s="56">
        <f t="shared" si="8"/>
        <v>1</v>
      </c>
      <c r="N81" s="54">
        <f t="shared" si="9"/>
        <v>14.9</v>
      </c>
      <c r="O81" s="56">
        <v>0</v>
      </c>
      <c r="P81" s="8"/>
      <c r="Q81" s="61" t="s">
        <v>58</v>
      </c>
      <c r="S81" s="12" t="str">
        <f t="shared" si="10"/>
        <v>ПС 220 кВ Советко-Соснинская</v>
      </c>
    </row>
    <row r="82" spans="1:19" s="12" customFormat="1" ht="20.25" customHeight="1" x14ac:dyDescent="0.25">
      <c r="A82" s="74">
        <v>77</v>
      </c>
      <c r="B82" s="17" t="s">
        <v>40</v>
      </c>
      <c r="C82" s="25">
        <v>44238.416666666664</v>
      </c>
      <c r="D82" s="74">
        <v>1</v>
      </c>
      <c r="E82" s="59">
        <v>14.9</v>
      </c>
      <c r="F82" s="56">
        <f t="shared" si="11"/>
        <v>1</v>
      </c>
      <c r="G82" s="80" t="s">
        <v>116</v>
      </c>
      <c r="H82" s="81"/>
      <c r="I82" s="54">
        <f t="shared" si="7"/>
        <v>14.9</v>
      </c>
      <c r="J82" s="23">
        <f t="shared" si="12"/>
        <v>44238.416666666664</v>
      </c>
      <c r="K82" s="54">
        <f t="shared" si="13"/>
        <v>7849.1709999999994</v>
      </c>
      <c r="L82" s="74" t="s">
        <v>16</v>
      </c>
      <c r="M82" s="56">
        <f t="shared" si="8"/>
        <v>1</v>
      </c>
      <c r="N82" s="54">
        <f t="shared" si="9"/>
        <v>14.9</v>
      </c>
      <c r="O82" s="56">
        <v>0</v>
      </c>
      <c r="P82" s="8"/>
      <c r="Q82" s="61" t="s">
        <v>58</v>
      </c>
      <c r="S82" s="12" t="str">
        <f t="shared" si="10"/>
        <v>ПС 220 кВ Советко-Соснинская</v>
      </c>
    </row>
    <row r="83" spans="1:19" s="12" customFormat="1" ht="20.25" customHeight="1" x14ac:dyDescent="0.25">
      <c r="A83" s="74">
        <v>78</v>
      </c>
      <c r="B83" s="17" t="s">
        <v>40</v>
      </c>
      <c r="C83" s="25">
        <v>44241.710416666669</v>
      </c>
      <c r="D83" s="74">
        <v>1</v>
      </c>
      <c r="E83" s="59">
        <v>14.9</v>
      </c>
      <c r="F83" s="56">
        <f t="shared" si="11"/>
        <v>1</v>
      </c>
      <c r="G83" s="80" t="s">
        <v>116</v>
      </c>
      <c r="H83" s="81"/>
      <c r="I83" s="54">
        <f t="shared" si="7"/>
        <v>14.9</v>
      </c>
      <c r="J83" s="23">
        <f t="shared" si="12"/>
        <v>44241.710416666669</v>
      </c>
      <c r="K83" s="54">
        <f t="shared" si="13"/>
        <v>7849.1709999999994</v>
      </c>
      <c r="L83" s="74" t="s">
        <v>16</v>
      </c>
      <c r="M83" s="56">
        <f t="shared" si="8"/>
        <v>1</v>
      </c>
      <c r="N83" s="54">
        <f t="shared" si="9"/>
        <v>14.9</v>
      </c>
      <c r="O83" s="56">
        <v>0</v>
      </c>
      <c r="P83" s="8"/>
      <c r="Q83" s="61" t="s">
        <v>58</v>
      </c>
      <c r="S83" s="12" t="str">
        <f t="shared" si="10"/>
        <v>ПС 220 кВ Советко-Соснинская</v>
      </c>
    </row>
    <row r="84" spans="1:19" s="12" customFormat="1" ht="20.25" customHeight="1" x14ac:dyDescent="0.25">
      <c r="A84" s="74">
        <v>79</v>
      </c>
      <c r="B84" s="17" t="s">
        <v>40</v>
      </c>
      <c r="C84" s="25">
        <v>44245.645833333336</v>
      </c>
      <c r="D84" s="74">
        <v>1</v>
      </c>
      <c r="E84" s="59">
        <v>14.9</v>
      </c>
      <c r="F84" s="56">
        <f t="shared" si="11"/>
        <v>1</v>
      </c>
      <c r="G84" s="80" t="s">
        <v>116</v>
      </c>
      <c r="H84" s="81"/>
      <c r="I84" s="54">
        <f t="shared" si="7"/>
        <v>14.9</v>
      </c>
      <c r="J84" s="23">
        <f t="shared" si="12"/>
        <v>44245.645833333336</v>
      </c>
      <c r="K84" s="54">
        <f t="shared" si="13"/>
        <v>7849.1709999999994</v>
      </c>
      <c r="L84" s="74" t="s">
        <v>16</v>
      </c>
      <c r="M84" s="56">
        <f t="shared" si="8"/>
        <v>1</v>
      </c>
      <c r="N84" s="54">
        <f t="shared" si="9"/>
        <v>14.9</v>
      </c>
      <c r="O84" s="56">
        <v>0</v>
      </c>
      <c r="P84" s="8"/>
      <c r="Q84" s="61" t="s">
        <v>58</v>
      </c>
      <c r="S84" s="12" t="str">
        <f t="shared" si="10"/>
        <v>ПС 220 кВ Советко-Соснинская</v>
      </c>
    </row>
    <row r="85" spans="1:19" s="12" customFormat="1" ht="20.25" customHeight="1" x14ac:dyDescent="0.25">
      <c r="A85" s="74">
        <v>80</v>
      </c>
      <c r="B85" s="17" t="s">
        <v>40</v>
      </c>
      <c r="C85" s="25">
        <v>44251.708333333336</v>
      </c>
      <c r="D85" s="74">
        <v>1</v>
      </c>
      <c r="E85" s="59">
        <v>14.9</v>
      </c>
      <c r="F85" s="56">
        <f t="shared" si="11"/>
        <v>1</v>
      </c>
      <c r="G85" s="80" t="s">
        <v>116</v>
      </c>
      <c r="H85" s="81"/>
      <c r="I85" s="54">
        <f t="shared" si="7"/>
        <v>14.9</v>
      </c>
      <c r="J85" s="23">
        <f t="shared" si="12"/>
        <v>44251.708333333336</v>
      </c>
      <c r="K85" s="54">
        <f t="shared" si="13"/>
        <v>7849.1709999999994</v>
      </c>
      <c r="L85" s="74" t="s">
        <v>16</v>
      </c>
      <c r="M85" s="56">
        <f t="shared" si="8"/>
        <v>1</v>
      </c>
      <c r="N85" s="54">
        <f t="shared" si="9"/>
        <v>14.9</v>
      </c>
      <c r="O85" s="56">
        <v>0</v>
      </c>
      <c r="P85" s="8"/>
      <c r="Q85" s="61" t="s">
        <v>58</v>
      </c>
      <c r="S85" s="12" t="str">
        <f t="shared" si="10"/>
        <v>ПС 220 кВ Советко-Соснинская</v>
      </c>
    </row>
    <row r="86" spans="1:19" s="12" customFormat="1" ht="20.25" customHeight="1" x14ac:dyDescent="0.25">
      <c r="A86" s="74">
        <v>81</v>
      </c>
      <c r="B86" s="17" t="s">
        <v>40</v>
      </c>
      <c r="C86" s="25">
        <v>44224.125</v>
      </c>
      <c r="D86" s="74">
        <v>1</v>
      </c>
      <c r="E86" s="59">
        <v>14.9</v>
      </c>
      <c r="F86" s="56">
        <f t="shared" si="11"/>
        <v>1</v>
      </c>
      <c r="G86" s="80" t="s">
        <v>116</v>
      </c>
      <c r="H86" s="81"/>
      <c r="I86" s="54">
        <f t="shared" si="7"/>
        <v>14.9</v>
      </c>
      <c r="J86" s="23">
        <f t="shared" si="12"/>
        <v>44224.125</v>
      </c>
      <c r="K86" s="54">
        <f t="shared" si="13"/>
        <v>7849.1709999999994</v>
      </c>
      <c r="L86" s="74" t="s">
        <v>16</v>
      </c>
      <c r="M86" s="56">
        <f t="shared" si="8"/>
        <v>1</v>
      </c>
      <c r="N86" s="54">
        <f t="shared" si="9"/>
        <v>14.9</v>
      </c>
      <c r="O86" s="56">
        <v>0</v>
      </c>
      <c r="P86" s="8"/>
      <c r="Q86" s="61" t="s">
        <v>58</v>
      </c>
      <c r="S86" s="12" t="str">
        <f t="shared" si="10"/>
        <v>ПС 220 кВ Советко-Соснинская</v>
      </c>
    </row>
    <row r="87" spans="1:19" s="12" customFormat="1" ht="20.25" customHeight="1" x14ac:dyDescent="0.25">
      <c r="A87" s="74">
        <v>82</v>
      </c>
      <c r="B87" s="17" t="s">
        <v>40</v>
      </c>
      <c r="C87" s="25">
        <v>44225.10833333333</v>
      </c>
      <c r="D87" s="74">
        <v>1</v>
      </c>
      <c r="E87" s="59">
        <v>14.9</v>
      </c>
      <c r="F87" s="56">
        <f t="shared" si="11"/>
        <v>1</v>
      </c>
      <c r="G87" s="80" t="s">
        <v>116</v>
      </c>
      <c r="H87" s="81"/>
      <c r="I87" s="54">
        <f t="shared" si="7"/>
        <v>14.9</v>
      </c>
      <c r="J87" s="23">
        <f t="shared" si="12"/>
        <v>44225.10833333333</v>
      </c>
      <c r="K87" s="54">
        <f t="shared" si="13"/>
        <v>7849.1709999999994</v>
      </c>
      <c r="L87" s="74" t="s">
        <v>16</v>
      </c>
      <c r="M87" s="56">
        <f t="shared" si="8"/>
        <v>1</v>
      </c>
      <c r="N87" s="54">
        <f t="shared" si="9"/>
        <v>14.9</v>
      </c>
      <c r="O87" s="56">
        <v>0</v>
      </c>
      <c r="P87" s="8"/>
      <c r="Q87" s="61" t="s">
        <v>58</v>
      </c>
      <c r="S87" s="12" t="str">
        <f t="shared" si="10"/>
        <v>ПС 220 кВ Советко-Соснинская</v>
      </c>
    </row>
    <row r="88" spans="1:19" s="12" customFormat="1" ht="20.25" customHeight="1" x14ac:dyDescent="0.25">
      <c r="A88" s="74">
        <v>83</v>
      </c>
      <c r="B88" s="17" t="s">
        <v>40</v>
      </c>
      <c r="C88" s="25">
        <v>44226.165972222225</v>
      </c>
      <c r="D88" s="74">
        <v>1</v>
      </c>
      <c r="E88" s="59">
        <v>14.9</v>
      </c>
      <c r="F88" s="56">
        <f t="shared" si="11"/>
        <v>1</v>
      </c>
      <c r="G88" s="80" t="s">
        <v>116</v>
      </c>
      <c r="H88" s="81"/>
      <c r="I88" s="54">
        <f t="shared" si="7"/>
        <v>14.9</v>
      </c>
      <c r="J88" s="23">
        <f t="shared" si="12"/>
        <v>44226.165972222225</v>
      </c>
      <c r="K88" s="54">
        <f t="shared" si="13"/>
        <v>7849.1709999999994</v>
      </c>
      <c r="L88" s="74" t="s">
        <v>16</v>
      </c>
      <c r="M88" s="56">
        <f t="shared" si="8"/>
        <v>1</v>
      </c>
      <c r="N88" s="54">
        <f t="shared" si="9"/>
        <v>14.9</v>
      </c>
      <c r="O88" s="56">
        <v>0</v>
      </c>
      <c r="P88" s="8"/>
      <c r="Q88" s="61" t="s">
        <v>58</v>
      </c>
      <c r="S88" s="12" t="str">
        <f t="shared" si="10"/>
        <v>ПС 220 кВ Советко-Соснинская</v>
      </c>
    </row>
    <row r="89" spans="1:19" s="12" customFormat="1" ht="20.25" customHeight="1" x14ac:dyDescent="0.25">
      <c r="A89" s="74">
        <v>84</v>
      </c>
      <c r="B89" s="17" t="s">
        <v>40</v>
      </c>
      <c r="C89" s="25">
        <v>44228.0625</v>
      </c>
      <c r="D89" s="74">
        <v>1</v>
      </c>
      <c r="E89" s="59">
        <v>14.9</v>
      </c>
      <c r="F89" s="56">
        <f t="shared" si="11"/>
        <v>1</v>
      </c>
      <c r="G89" s="80" t="s">
        <v>116</v>
      </c>
      <c r="H89" s="81"/>
      <c r="I89" s="54">
        <f t="shared" si="7"/>
        <v>14.9</v>
      </c>
      <c r="J89" s="23">
        <f t="shared" si="12"/>
        <v>44228.0625</v>
      </c>
      <c r="K89" s="54">
        <f t="shared" si="13"/>
        <v>7849.1709999999994</v>
      </c>
      <c r="L89" s="74" t="s">
        <v>16</v>
      </c>
      <c r="M89" s="56">
        <f t="shared" si="8"/>
        <v>1</v>
      </c>
      <c r="N89" s="54">
        <f t="shared" si="9"/>
        <v>14.9</v>
      </c>
      <c r="O89" s="56">
        <v>0</v>
      </c>
      <c r="P89" s="8"/>
      <c r="Q89" s="61" t="s">
        <v>58</v>
      </c>
      <c r="S89" s="12" t="str">
        <f t="shared" si="10"/>
        <v>ПС 220 кВ Советко-Соснинская</v>
      </c>
    </row>
    <row r="90" spans="1:19" ht="20.25" customHeight="1" x14ac:dyDescent="0.25">
      <c r="A90" s="74">
        <v>85</v>
      </c>
      <c r="B90" s="17" t="s">
        <v>40</v>
      </c>
      <c r="C90" s="25">
        <v>44228.736111111109</v>
      </c>
      <c r="D90" s="74">
        <v>1</v>
      </c>
      <c r="E90" s="59">
        <v>14.9</v>
      </c>
      <c r="F90" s="56">
        <f t="shared" si="11"/>
        <v>1</v>
      </c>
      <c r="G90" s="80" t="s">
        <v>116</v>
      </c>
      <c r="H90" s="81"/>
      <c r="I90" s="54">
        <f t="shared" si="7"/>
        <v>14.9</v>
      </c>
      <c r="J90" s="23">
        <f t="shared" si="12"/>
        <v>44228.736111111109</v>
      </c>
      <c r="K90" s="54">
        <f t="shared" si="13"/>
        <v>7849.1709999999994</v>
      </c>
      <c r="L90" s="74" t="s">
        <v>16</v>
      </c>
      <c r="M90" s="56">
        <f t="shared" si="8"/>
        <v>1</v>
      </c>
      <c r="N90" s="54">
        <f t="shared" si="9"/>
        <v>14.9</v>
      </c>
      <c r="O90" s="56">
        <v>0</v>
      </c>
      <c r="P90" s="29"/>
      <c r="Q90" s="61" t="s">
        <v>58</v>
      </c>
      <c r="S90" t="str">
        <f t="shared" si="10"/>
        <v>ПС 220 кВ Советко-Соснинская</v>
      </c>
    </row>
    <row r="91" spans="1:19" ht="20.25" customHeight="1" x14ac:dyDescent="0.25">
      <c r="A91" s="74">
        <v>86</v>
      </c>
      <c r="B91" s="17" t="s">
        <v>40</v>
      </c>
      <c r="C91" s="25">
        <v>44228.791666666664</v>
      </c>
      <c r="D91" s="74">
        <v>1</v>
      </c>
      <c r="E91" s="59">
        <v>14.9</v>
      </c>
      <c r="F91" s="56">
        <f t="shared" si="11"/>
        <v>1</v>
      </c>
      <c r="G91" s="80" t="s">
        <v>116</v>
      </c>
      <c r="H91" s="81"/>
      <c r="I91" s="54">
        <f t="shared" si="7"/>
        <v>14.9</v>
      </c>
      <c r="J91" s="23">
        <f t="shared" si="12"/>
        <v>44228.791666666664</v>
      </c>
      <c r="K91" s="54">
        <f t="shared" si="13"/>
        <v>7849.1709999999994</v>
      </c>
      <c r="L91" s="74" t="s">
        <v>16</v>
      </c>
      <c r="M91" s="56">
        <f t="shared" si="8"/>
        <v>1</v>
      </c>
      <c r="N91" s="54">
        <f t="shared" si="9"/>
        <v>14.9</v>
      </c>
      <c r="O91" s="56">
        <v>0</v>
      </c>
      <c r="P91" s="29"/>
      <c r="Q91" s="61" t="s">
        <v>58</v>
      </c>
      <c r="S91" t="str">
        <f t="shared" si="10"/>
        <v>ПС 220 кВ Советко-Соснинская</v>
      </c>
    </row>
    <row r="92" spans="1:19" ht="20.25" customHeight="1" x14ac:dyDescent="0.25">
      <c r="A92" s="74">
        <v>87</v>
      </c>
      <c r="B92" s="17" t="s">
        <v>40</v>
      </c>
      <c r="C92" s="25">
        <v>44230.902777777781</v>
      </c>
      <c r="D92" s="74">
        <v>1</v>
      </c>
      <c r="E92" s="59">
        <v>14.9</v>
      </c>
      <c r="F92" s="56">
        <f t="shared" si="11"/>
        <v>1</v>
      </c>
      <c r="G92" s="80" t="s">
        <v>116</v>
      </c>
      <c r="H92" s="81"/>
      <c r="I92" s="54">
        <f t="shared" si="7"/>
        <v>14.9</v>
      </c>
      <c r="J92" s="23">
        <f t="shared" si="12"/>
        <v>44230.902777777781</v>
      </c>
      <c r="K92" s="54">
        <f t="shared" si="13"/>
        <v>7849.1709999999994</v>
      </c>
      <c r="L92" s="74" t="s">
        <v>16</v>
      </c>
      <c r="M92" s="56">
        <f t="shared" si="8"/>
        <v>1</v>
      </c>
      <c r="N92" s="54">
        <f t="shared" si="9"/>
        <v>14.9</v>
      </c>
      <c r="O92" s="56">
        <v>0</v>
      </c>
      <c r="P92" s="29"/>
      <c r="Q92" s="61" t="s">
        <v>58</v>
      </c>
      <c r="S92" t="str">
        <f t="shared" si="10"/>
        <v>ПС 220 кВ Советко-Соснинская</v>
      </c>
    </row>
    <row r="93" spans="1:19" ht="20.25" customHeight="1" x14ac:dyDescent="0.25">
      <c r="A93" s="74">
        <v>88</v>
      </c>
      <c r="B93" s="17" t="s">
        <v>40</v>
      </c>
      <c r="C93" s="25">
        <v>44231.678472222222</v>
      </c>
      <c r="D93" s="74">
        <v>1</v>
      </c>
      <c r="E93" s="59">
        <v>14.9</v>
      </c>
      <c r="F93" s="56">
        <f t="shared" si="11"/>
        <v>1</v>
      </c>
      <c r="G93" s="80" t="s">
        <v>116</v>
      </c>
      <c r="H93" s="81"/>
      <c r="I93" s="54">
        <f t="shared" si="7"/>
        <v>14.9</v>
      </c>
      <c r="J93" s="23">
        <f t="shared" si="12"/>
        <v>44231.678472222222</v>
      </c>
      <c r="K93" s="54">
        <f t="shared" si="13"/>
        <v>7849.1709999999994</v>
      </c>
      <c r="L93" s="74" t="s">
        <v>16</v>
      </c>
      <c r="M93" s="56">
        <f t="shared" si="8"/>
        <v>1</v>
      </c>
      <c r="N93" s="54">
        <f t="shared" si="9"/>
        <v>14.9</v>
      </c>
      <c r="O93" s="56">
        <v>0</v>
      </c>
      <c r="P93" s="29"/>
      <c r="Q93" s="61" t="s">
        <v>58</v>
      </c>
      <c r="S93" t="str">
        <f t="shared" si="10"/>
        <v>ПС 220 кВ Советко-Соснинская</v>
      </c>
    </row>
    <row r="94" spans="1:19" ht="20.25" customHeight="1" x14ac:dyDescent="0.25">
      <c r="A94" s="74">
        <v>89</v>
      </c>
      <c r="B94" s="17" t="s">
        <v>40</v>
      </c>
      <c r="C94" s="25">
        <v>44231.835416666669</v>
      </c>
      <c r="D94" s="74">
        <v>1</v>
      </c>
      <c r="E94" s="59">
        <v>14.9</v>
      </c>
      <c r="F94" s="56">
        <f t="shared" si="11"/>
        <v>1</v>
      </c>
      <c r="G94" s="80" t="s">
        <v>116</v>
      </c>
      <c r="H94" s="81"/>
      <c r="I94" s="54">
        <f t="shared" si="7"/>
        <v>14.9</v>
      </c>
      <c r="J94" s="23">
        <f t="shared" si="12"/>
        <v>44231.835416666669</v>
      </c>
      <c r="K94" s="54">
        <f t="shared" si="13"/>
        <v>7849.1709999999994</v>
      </c>
      <c r="L94" s="74" t="s">
        <v>16</v>
      </c>
      <c r="M94" s="56">
        <f t="shared" si="8"/>
        <v>1</v>
      </c>
      <c r="N94" s="54">
        <f t="shared" si="9"/>
        <v>14.9</v>
      </c>
      <c r="O94" s="56">
        <v>0</v>
      </c>
      <c r="P94" s="29"/>
      <c r="Q94" s="61" t="s">
        <v>58</v>
      </c>
      <c r="S94" t="str">
        <f t="shared" si="10"/>
        <v>ПС 220 кВ Советко-Соснинская</v>
      </c>
    </row>
    <row r="95" spans="1:19" ht="20.25" customHeight="1" x14ac:dyDescent="0.25">
      <c r="A95" s="74">
        <v>90</v>
      </c>
      <c r="B95" s="17" t="s">
        <v>40</v>
      </c>
      <c r="C95" s="25">
        <v>44232.010416666664</v>
      </c>
      <c r="D95" s="74">
        <v>1</v>
      </c>
      <c r="E95" s="59">
        <v>14.9</v>
      </c>
      <c r="F95" s="56">
        <f t="shared" si="11"/>
        <v>1</v>
      </c>
      <c r="G95" s="80" t="s">
        <v>116</v>
      </c>
      <c r="H95" s="81"/>
      <c r="I95" s="54">
        <f t="shared" si="7"/>
        <v>14.9</v>
      </c>
      <c r="J95" s="23">
        <f t="shared" si="12"/>
        <v>44232.010416666664</v>
      </c>
      <c r="K95" s="54">
        <f t="shared" si="13"/>
        <v>7849.1709999999994</v>
      </c>
      <c r="L95" s="74" t="s">
        <v>16</v>
      </c>
      <c r="M95" s="56">
        <f t="shared" si="8"/>
        <v>1</v>
      </c>
      <c r="N95" s="54">
        <f t="shared" si="9"/>
        <v>14.9</v>
      </c>
      <c r="O95" s="56">
        <v>0</v>
      </c>
      <c r="P95" s="29"/>
      <c r="Q95" s="61" t="s">
        <v>58</v>
      </c>
      <c r="S95" t="str">
        <f t="shared" si="10"/>
        <v>ПС 220 кВ Советко-Соснинская</v>
      </c>
    </row>
    <row r="96" spans="1:19" ht="20.25" customHeight="1" x14ac:dyDescent="0.25">
      <c r="A96" s="74">
        <v>91</v>
      </c>
      <c r="B96" s="17" t="s">
        <v>40</v>
      </c>
      <c r="C96" s="25">
        <v>44232.166666666664</v>
      </c>
      <c r="D96" s="74">
        <v>1</v>
      </c>
      <c r="E96" s="59">
        <v>14.9</v>
      </c>
      <c r="F96" s="56">
        <f t="shared" si="11"/>
        <v>1</v>
      </c>
      <c r="G96" s="80" t="s">
        <v>116</v>
      </c>
      <c r="H96" s="81"/>
      <c r="I96" s="54">
        <f t="shared" si="7"/>
        <v>14.9</v>
      </c>
      <c r="J96" s="23">
        <f t="shared" si="12"/>
        <v>44232.166666666664</v>
      </c>
      <c r="K96" s="54">
        <f t="shared" si="13"/>
        <v>7849.1709999999994</v>
      </c>
      <c r="L96" s="74" t="s">
        <v>16</v>
      </c>
      <c r="M96" s="56">
        <f t="shared" si="8"/>
        <v>1</v>
      </c>
      <c r="N96" s="54">
        <f t="shared" si="9"/>
        <v>14.9</v>
      </c>
      <c r="O96" s="56">
        <v>0</v>
      </c>
      <c r="P96" s="29"/>
      <c r="Q96" s="61" t="s">
        <v>58</v>
      </c>
      <c r="S96" t="str">
        <f t="shared" si="10"/>
        <v>ПС 220 кВ Советко-Соснинская</v>
      </c>
    </row>
    <row r="97" spans="1:19" ht="20.25" customHeight="1" x14ac:dyDescent="0.25">
      <c r="A97" s="74">
        <v>92</v>
      </c>
      <c r="B97" s="17" t="s">
        <v>40</v>
      </c>
      <c r="C97" s="25">
        <v>44232.236111111109</v>
      </c>
      <c r="D97" s="74">
        <v>1</v>
      </c>
      <c r="E97" s="59">
        <v>14.9</v>
      </c>
      <c r="F97" s="56">
        <f t="shared" si="11"/>
        <v>1</v>
      </c>
      <c r="G97" s="80" t="s">
        <v>116</v>
      </c>
      <c r="H97" s="81"/>
      <c r="I97" s="54">
        <f t="shared" si="7"/>
        <v>14.9</v>
      </c>
      <c r="J97" s="23">
        <f t="shared" si="12"/>
        <v>44232.236111111109</v>
      </c>
      <c r="K97" s="54">
        <f t="shared" si="13"/>
        <v>7849.1709999999994</v>
      </c>
      <c r="L97" s="74" t="s">
        <v>16</v>
      </c>
      <c r="M97" s="56">
        <f t="shared" si="8"/>
        <v>1</v>
      </c>
      <c r="N97" s="54">
        <f t="shared" si="9"/>
        <v>14.9</v>
      </c>
      <c r="O97" s="56">
        <v>0</v>
      </c>
      <c r="P97" s="29"/>
      <c r="Q97" s="61" t="s">
        <v>58</v>
      </c>
      <c r="S97" t="str">
        <f t="shared" si="10"/>
        <v>ПС 220 кВ Советко-Соснинская</v>
      </c>
    </row>
    <row r="98" spans="1:19" ht="20.25" customHeight="1" x14ac:dyDescent="0.25">
      <c r="A98" s="74">
        <v>93</v>
      </c>
      <c r="B98" s="17" t="s">
        <v>40</v>
      </c>
      <c r="C98" s="25">
        <v>44232.755555555559</v>
      </c>
      <c r="D98" s="74">
        <v>1</v>
      </c>
      <c r="E98" s="59">
        <v>14.9</v>
      </c>
      <c r="F98" s="56">
        <f t="shared" si="11"/>
        <v>1</v>
      </c>
      <c r="G98" s="80" t="s">
        <v>116</v>
      </c>
      <c r="H98" s="81"/>
      <c r="I98" s="54">
        <f t="shared" si="7"/>
        <v>14.9</v>
      </c>
      <c r="J98" s="23">
        <f t="shared" si="12"/>
        <v>44232.755555555559</v>
      </c>
      <c r="K98" s="54">
        <f t="shared" si="13"/>
        <v>7849.1709999999994</v>
      </c>
      <c r="L98" s="74" t="s">
        <v>16</v>
      </c>
      <c r="M98" s="56">
        <f t="shared" si="8"/>
        <v>1</v>
      </c>
      <c r="N98" s="54">
        <f t="shared" si="9"/>
        <v>14.9</v>
      </c>
      <c r="O98" s="56">
        <v>0</v>
      </c>
      <c r="P98" s="29"/>
      <c r="Q98" s="61" t="s">
        <v>58</v>
      </c>
      <c r="S98" t="str">
        <f t="shared" si="10"/>
        <v>ПС 220 кВ Советко-Соснинская</v>
      </c>
    </row>
    <row r="99" spans="1:19" ht="20.25" customHeight="1" x14ac:dyDescent="0.25">
      <c r="A99" s="74">
        <v>94</v>
      </c>
      <c r="B99" s="17" t="s">
        <v>40</v>
      </c>
      <c r="C99" s="25">
        <v>44232.795138888891</v>
      </c>
      <c r="D99" s="74">
        <v>1</v>
      </c>
      <c r="E99" s="59">
        <v>14.9</v>
      </c>
      <c r="F99" s="56">
        <f t="shared" si="11"/>
        <v>1</v>
      </c>
      <c r="G99" s="80" t="s">
        <v>116</v>
      </c>
      <c r="H99" s="81"/>
      <c r="I99" s="54">
        <f t="shared" si="7"/>
        <v>14.9</v>
      </c>
      <c r="J99" s="23">
        <f t="shared" si="12"/>
        <v>44232.795138888891</v>
      </c>
      <c r="K99" s="54">
        <f t="shared" si="13"/>
        <v>7849.1709999999994</v>
      </c>
      <c r="L99" s="74" t="s">
        <v>16</v>
      </c>
      <c r="M99" s="56">
        <f t="shared" si="8"/>
        <v>1</v>
      </c>
      <c r="N99" s="54">
        <f t="shared" si="9"/>
        <v>14.9</v>
      </c>
      <c r="O99" s="56">
        <v>0</v>
      </c>
      <c r="P99" s="29"/>
      <c r="Q99" s="61" t="s">
        <v>58</v>
      </c>
      <c r="S99" t="str">
        <f t="shared" si="10"/>
        <v>ПС 220 кВ Советко-Соснинская</v>
      </c>
    </row>
    <row r="100" spans="1:19" ht="20.25" customHeight="1" x14ac:dyDescent="0.25">
      <c r="A100" s="74">
        <v>95</v>
      </c>
      <c r="B100" s="17" t="s">
        <v>40</v>
      </c>
      <c r="C100" s="25">
        <v>44233.259027777778</v>
      </c>
      <c r="D100" s="74">
        <v>1</v>
      </c>
      <c r="E100" s="59">
        <v>14.9</v>
      </c>
      <c r="F100" s="56">
        <f t="shared" si="11"/>
        <v>1</v>
      </c>
      <c r="G100" s="80" t="s">
        <v>116</v>
      </c>
      <c r="H100" s="81"/>
      <c r="I100" s="54">
        <f t="shared" si="7"/>
        <v>14.9</v>
      </c>
      <c r="J100" s="23">
        <f t="shared" si="12"/>
        <v>44233.259027777778</v>
      </c>
      <c r="K100" s="54">
        <f t="shared" si="13"/>
        <v>7849.1709999999994</v>
      </c>
      <c r="L100" s="74" t="s">
        <v>16</v>
      </c>
      <c r="M100" s="56">
        <f t="shared" si="8"/>
        <v>1</v>
      </c>
      <c r="N100" s="54">
        <v>0</v>
      </c>
      <c r="O100" s="56">
        <v>0</v>
      </c>
      <c r="P100" s="29"/>
      <c r="Q100" s="61" t="s">
        <v>58</v>
      </c>
      <c r="S100" t="str">
        <f t="shared" si="10"/>
        <v>ПС 220 кВ Советко-Соснинская</v>
      </c>
    </row>
    <row r="101" spans="1:19" ht="20.25" customHeight="1" x14ac:dyDescent="0.25">
      <c r="A101" s="74">
        <v>96</v>
      </c>
      <c r="B101" s="17" t="s">
        <v>40</v>
      </c>
      <c r="C101" s="25">
        <v>44235.243055555555</v>
      </c>
      <c r="D101" s="74">
        <v>1</v>
      </c>
      <c r="E101" s="59">
        <v>14.9</v>
      </c>
      <c r="F101" s="56">
        <f t="shared" si="11"/>
        <v>1</v>
      </c>
      <c r="G101" s="80" t="s">
        <v>116</v>
      </c>
      <c r="H101" s="81"/>
      <c r="I101" s="54">
        <f t="shared" si="7"/>
        <v>14.9</v>
      </c>
      <c r="J101" s="23">
        <f t="shared" si="12"/>
        <v>44235.243055555555</v>
      </c>
      <c r="K101" s="54">
        <f t="shared" si="13"/>
        <v>7849.1709999999994</v>
      </c>
      <c r="L101" s="74" t="s">
        <v>16</v>
      </c>
      <c r="M101" s="56">
        <f t="shared" si="8"/>
        <v>1</v>
      </c>
      <c r="N101" s="54">
        <f t="shared" si="9"/>
        <v>14.9</v>
      </c>
      <c r="O101" s="56">
        <v>0</v>
      </c>
      <c r="P101" s="29"/>
      <c r="Q101" s="61" t="s">
        <v>58</v>
      </c>
      <c r="S101" t="str">
        <f t="shared" si="10"/>
        <v>ПС 220 кВ Советко-Соснинская</v>
      </c>
    </row>
    <row r="102" spans="1:19" ht="20.25" customHeight="1" x14ac:dyDescent="0.25">
      <c r="A102" s="74">
        <v>97</v>
      </c>
      <c r="B102" s="17" t="s">
        <v>40</v>
      </c>
      <c r="C102" s="25">
        <v>44235.694444444445</v>
      </c>
      <c r="D102" s="74">
        <v>1</v>
      </c>
      <c r="E102" s="59">
        <v>14.9</v>
      </c>
      <c r="F102" s="56">
        <f t="shared" si="11"/>
        <v>1</v>
      </c>
      <c r="G102" s="80" t="s">
        <v>116</v>
      </c>
      <c r="H102" s="81"/>
      <c r="I102" s="54">
        <f t="shared" si="7"/>
        <v>14.9</v>
      </c>
      <c r="J102" s="23">
        <f t="shared" si="12"/>
        <v>44235.694444444445</v>
      </c>
      <c r="K102" s="54">
        <f t="shared" si="13"/>
        <v>7849.1709999999994</v>
      </c>
      <c r="L102" s="74" t="s">
        <v>16</v>
      </c>
      <c r="M102" s="56">
        <f t="shared" si="8"/>
        <v>1</v>
      </c>
      <c r="N102" s="54">
        <f t="shared" si="9"/>
        <v>14.9</v>
      </c>
      <c r="O102" s="56">
        <v>0</v>
      </c>
      <c r="P102" s="29"/>
      <c r="Q102" s="61" t="s">
        <v>58</v>
      </c>
      <c r="S102" t="str">
        <f t="shared" si="10"/>
        <v>ПС 220 кВ Советко-Соснинская</v>
      </c>
    </row>
    <row r="103" spans="1:19" ht="20.25" customHeight="1" x14ac:dyDescent="0.25">
      <c r="A103" s="74">
        <v>98</v>
      </c>
      <c r="B103" s="17" t="s">
        <v>40</v>
      </c>
      <c r="C103" s="25">
        <v>44235.909722222219</v>
      </c>
      <c r="D103" s="74">
        <v>1</v>
      </c>
      <c r="E103" s="59">
        <v>14.9</v>
      </c>
      <c r="F103" s="56">
        <f t="shared" si="11"/>
        <v>1</v>
      </c>
      <c r="G103" s="80" t="s">
        <v>116</v>
      </c>
      <c r="H103" s="81"/>
      <c r="I103" s="54">
        <f t="shared" si="7"/>
        <v>14.9</v>
      </c>
      <c r="J103" s="23">
        <f t="shared" si="12"/>
        <v>44235.909722222219</v>
      </c>
      <c r="K103" s="54">
        <f t="shared" si="13"/>
        <v>7849.1709999999994</v>
      </c>
      <c r="L103" s="74" t="s">
        <v>16</v>
      </c>
      <c r="M103" s="56">
        <f t="shared" si="8"/>
        <v>1</v>
      </c>
      <c r="N103" s="54">
        <f t="shared" si="9"/>
        <v>14.9</v>
      </c>
      <c r="O103" s="56">
        <v>0</v>
      </c>
      <c r="P103" s="29"/>
      <c r="Q103" s="61" t="s">
        <v>58</v>
      </c>
      <c r="S103" t="str">
        <f t="shared" si="10"/>
        <v>ПС 220 кВ Советко-Соснинская</v>
      </c>
    </row>
    <row r="104" spans="1:19" ht="20.25" customHeight="1" x14ac:dyDescent="0.25">
      <c r="A104" s="74">
        <v>99</v>
      </c>
      <c r="B104" s="17" t="s">
        <v>40</v>
      </c>
      <c r="C104" s="25">
        <v>44236.09375</v>
      </c>
      <c r="D104" s="74">
        <v>1</v>
      </c>
      <c r="E104" s="59">
        <v>14.9</v>
      </c>
      <c r="F104" s="56">
        <f t="shared" si="11"/>
        <v>1</v>
      </c>
      <c r="G104" s="80" t="s">
        <v>116</v>
      </c>
      <c r="H104" s="81"/>
      <c r="I104" s="54">
        <f t="shared" si="7"/>
        <v>14.9</v>
      </c>
      <c r="J104" s="23">
        <f t="shared" si="12"/>
        <v>44236.09375</v>
      </c>
      <c r="K104" s="54">
        <f t="shared" si="13"/>
        <v>7849.1709999999994</v>
      </c>
      <c r="L104" s="74" t="s">
        <v>16</v>
      </c>
      <c r="M104" s="56">
        <f t="shared" si="8"/>
        <v>1</v>
      </c>
      <c r="N104" s="54">
        <f t="shared" si="9"/>
        <v>14.9</v>
      </c>
      <c r="O104" s="56">
        <v>0</v>
      </c>
      <c r="P104" s="29"/>
      <c r="Q104" s="61" t="s">
        <v>58</v>
      </c>
      <c r="S104" t="str">
        <f t="shared" si="10"/>
        <v>ПС 220 кВ Советко-Соснинская</v>
      </c>
    </row>
    <row r="105" spans="1:19" ht="20.25" customHeight="1" x14ac:dyDescent="0.25">
      <c r="A105" s="74">
        <v>100</v>
      </c>
      <c r="B105" s="17" t="s">
        <v>40</v>
      </c>
      <c r="C105" s="25">
        <v>44236.729166666664</v>
      </c>
      <c r="D105" s="74">
        <v>1</v>
      </c>
      <c r="E105" s="59">
        <v>14.9</v>
      </c>
      <c r="F105" s="56">
        <f t="shared" si="11"/>
        <v>1</v>
      </c>
      <c r="G105" s="80" t="s">
        <v>116</v>
      </c>
      <c r="H105" s="81"/>
      <c r="I105" s="54">
        <f t="shared" si="7"/>
        <v>14.9</v>
      </c>
      <c r="J105" s="23">
        <f t="shared" si="12"/>
        <v>44236.729166666664</v>
      </c>
      <c r="K105" s="54">
        <f t="shared" si="13"/>
        <v>7849.1709999999994</v>
      </c>
      <c r="L105" s="74" t="s">
        <v>16</v>
      </c>
      <c r="M105" s="56">
        <f t="shared" si="8"/>
        <v>1</v>
      </c>
      <c r="N105" s="54">
        <f t="shared" si="9"/>
        <v>14.9</v>
      </c>
      <c r="O105" s="56">
        <v>0</v>
      </c>
      <c r="P105" s="29"/>
      <c r="Q105" s="31" t="s">
        <v>58</v>
      </c>
      <c r="S105" t="str">
        <f t="shared" si="10"/>
        <v>ПС 220 кВ Советко-Соснинская</v>
      </c>
    </row>
    <row r="106" spans="1:19" ht="20.25" customHeight="1" x14ac:dyDescent="0.25">
      <c r="A106" s="74">
        <v>101</v>
      </c>
      <c r="B106" s="17" t="s">
        <v>40</v>
      </c>
      <c r="C106" s="25">
        <v>44238.622916666667</v>
      </c>
      <c r="D106" s="74">
        <v>1</v>
      </c>
      <c r="E106" s="59">
        <v>14.9</v>
      </c>
      <c r="F106" s="56">
        <f t="shared" si="11"/>
        <v>1</v>
      </c>
      <c r="G106" s="80" t="s">
        <v>116</v>
      </c>
      <c r="H106" s="81"/>
      <c r="I106" s="54">
        <f t="shared" si="7"/>
        <v>14.9</v>
      </c>
      <c r="J106" s="23">
        <f t="shared" si="12"/>
        <v>44238.622916666667</v>
      </c>
      <c r="K106" s="54">
        <f t="shared" si="13"/>
        <v>7849.1709999999994</v>
      </c>
      <c r="L106" s="74" t="s">
        <v>16</v>
      </c>
      <c r="M106" s="56">
        <f t="shared" si="8"/>
        <v>1</v>
      </c>
      <c r="N106" s="54">
        <f t="shared" si="9"/>
        <v>14.9</v>
      </c>
      <c r="O106" s="56">
        <v>0</v>
      </c>
      <c r="P106" s="29"/>
      <c r="Q106" s="31" t="s">
        <v>58</v>
      </c>
      <c r="S106" t="str">
        <f t="shared" si="10"/>
        <v>ПС 220 кВ Советко-Соснинская</v>
      </c>
    </row>
    <row r="107" spans="1:19" ht="20.25" customHeight="1" x14ac:dyDescent="0.25">
      <c r="A107" s="74">
        <v>102</v>
      </c>
      <c r="B107" s="17" t="s">
        <v>40</v>
      </c>
      <c r="C107" s="25">
        <v>44238.77847222222</v>
      </c>
      <c r="D107" s="74">
        <v>1</v>
      </c>
      <c r="E107" s="59">
        <v>14.9</v>
      </c>
      <c r="F107" s="56">
        <f t="shared" si="11"/>
        <v>1</v>
      </c>
      <c r="G107" s="80" t="s">
        <v>116</v>
      </c>
      <c r="H107" s="81"/>
      <c r="I107" s="54">
        <f t="shared" si="7"/>
        <v>14.9</v>
      </c>
      <c r="J107" s="23">
        <f t="shared" si="12"/>
        <v>44238.77847222222</v>
      </c>
      <c r="K107" s="54">
        <f t="shared" si="13"/>
        <v>7849.1709999999994</v>
      </c>
      <c r="L107" s="74" t="s">
        <v>16</v>
      </c>
      <c r="M107" s="56">
        <f t="shared" si="8"/>
        <v>1</v>
      </c>
      <c r="N107" s="54">
        <f t="shared" si="9"/>
        <v>14.9</v>
      </c>
      <c r="O107" s="56">
        <v>0</v>
      </c>
      <c r="P107" s="29"/>
      <c r="Q107" s="31" t="s">
        <v>58</v>
      </c>
      <c r="S107" t="str">
        <f t="shared" si="10"/>
        <v>ПС 220 кВ Советко-Соснинская</v>
      </c>
    </row>
    <row r="108" spans="1:19" ht="20.25" customHeight="1" x14ac:dyDescent="0.25">
      <c r="A108" s="74">
        <v>103</v>
      </c>
      <c r="B108" s="17" t="s">
        <v>40</v>
      </c>
      <c r="C108" s="25">
        <v>44238.895833333336</v>
      </c>
      <c r="D108" s="74">
        <v>1</v>
      </c>
      <c r="E108" s="59">
        <v>14.9</v>
      </c>
      <c r="F108" s="56">
        <f t="shared" si="11"/>
        <v>1</v>
      </c>
      <c r="G108" s="80" t="s">
        <v>116</v>
      </c>
      <c r="H108" s="81"/>
      <c r="I108" s="54">
        <f t="shared" si="7"/>
        <v>14.9</v>
      </c>
      <c r="J108" s="23">
        <f t="shared" si="12"/>
        <v>44238.895833333336</v>
      </c>
      <c r="K108" s="54">
        <f t="shared" si="13"/>
        <v>7849.1709999999994</v>
      </c>
      <c r="L108" s="74" t="s">
        <v>16</v>
      </c>
      <c r="M108" s="56">
        <f t="shared" si="8"/>
        <v>1</v>
      </c>
      <c r="N108" s="54">
        <f t="shared" si="9"/>
        <v>14.9</v>
      </c>
      <c r="O108" s="56">
        <v>0</v>
      </c>
      <c r="P108" s="29"/>
      <c r="Q108" s="31" t="s">
        <v>58</v>
      </c>
      <c r="S108" t="str">
        <f t="shared" si="10"/>
        <v>ПС 220 кВ Советко-Соснинская</v>
      </c>
    </row>
    <row r="109" spans="1:19" ht="20.25" customHeight="1" x14ac:dyDescent="0.25">
      <c r="A109" s="74">
        <v>104</v>
      </c>
      <c r="B109" s="17" t="s">
        <v>40</v>
      </c>
      <c r="C109" s="25">
        <v>44241.185416666667</v>
      </c>
      <c r="D109" s="74">
        <v>1</v>
      </c>
      <c r="E109" s="59">
        <v>14.9</v>
      </c>
      <c r="F109" s="56">
        <f t="shared" si="11"/>
        <v>1</v>
      </c>
      <c r="G109" s="80" t="s">
        <v>116</v>
      </c>
      <c r="H109" s="81"/>
      <c r="I109" s="54">
        <f t="shared" si="7"/>
        <v>14.9</v>
      </c>
      <c r="J109" s="23">
        <f t="shared" si="12"/>
        <v>44241.185416666667</v>
      </c>
      <c r="K109" s="54">
        <f t="shared" si="13"/>
        <v>7849.1709999999994</v>
      </c>
      <c r="L109" s="74" t="s">
        <v>16</v>
      </c>
      <c r="M109" s="56">
        <f t="shared" si="8"/>
        <v>1</v>
      </c>
      <c r="N109" s="54">
        <f t="shared" si="9"/>
        <v>14.9</v>
      </c>
      <c r="O109" s="56">
        <v>0</v>
      </c>
      <c r="P109" s="29"/>
      <c r="Q109" s="31" t="s">
        <v>105</v>
      </c>
      <c r="S109" t="e">
        <f t="shared" si="10"/>
        <v>#N/A</v>
      </c>
    </row>
    <row r="110" spans="1:19" ht="20.25" customHeight="1" x14ac:dyDescent="0.25">
      <c r="A110" s="74">
        <v>105</v>
      </c>
      <c r="B110" s="17" t="s">
        <v>40</v>
      </c>
      <c r="C110" s="25">
        <v>44241.597222222219</v>
      </c>
      <c r="D110" s="74">
        <v>1</v>
      </c>
      <c r="E110" s="59">
        <v>14.9</v>
      </c>
      <c r="F110" s="56">
        <f t="shared" si="11"/>
        <v>1</v>
      </c>
      <c r="G110" s="80" t="s">
        <v>116</v>
      </c>
      <c r="H110" s="81"/>
      <c r="I110" s="54">
        <f t="shared" si="7"/>
        <v>14.9</v>
      </c>
      <c r="J110" s="23">
        <f t="shared" si="12"/>
        <v>44241.597222222219</v>
      </c>
      <c r="K110" s="54">
        <f t="shared" si="13"/>
        <v>7849.1709999999994</v>
      </c>
      <c r="L110" s="74" t="s">
        <v>16</v>
      </c>
      <c r="M110" s="56">
        <f t="shared" si="8"/>
        <v>1</v>
      </c>
      <c r="N110" s="54">
        <f t="shared" si="9"/>
        <v>14.9</v>
      </c>
      <c r="O110" s="56">
        <v>0</v>
      </c>
      <c r="P110" s="29"/>
      <c r="Q110" s="31" t="s">
        <v>69</v>
      </c>
      <c r="S110" t="str">
        <f t="shared" si="10"/>
        <v>ПС 110 кВ Вахская</v>
      </c>
    </row>
    <row r="111" spans="1:19" ht="20.25" customHeight="1" x14ac:dyDescent="0.25">
      <c r="A111" s="74">
        <v>106</v>
      </c>
      <c r="B111" s="17" t="s">
        <v>40</v>
      </c>
      <c r="C111" s="25">
        <v>44242.178472222222</v>
      </c>
      <c r="D111" s="74">
        <v>1</v>
      </c>
      <c r="E111" s="59">
        <v>14.9</v>
      </c>
      <c r="F111" s="56">
        <f t="shared" si="11"/>
        <v>1</v>
      </c>
      <c r="G111" s="80" t="s">
        <v>116</v>
      </c>
      <c r="H111" s="81"/>
      <c r="I111" s="54">
        <f t="shared" si="7"/>
        <v>14.9</v>
      </c>
      <c r="J111" s="23">
        <f t="shared" si="12"/>
        <v>44242.178472222222</v>
      </c>
      <c r="K111" s="54">
        <f t="shared" si="13"/>
        <v>7849.1709999999994</v>
      </c>
      <c r="L111" s="74" t="s">
        <v>16</v>
      </c>
      <c r="M111" s="56">
        <f t="shared" si="8"/>
        <v>1</v>
      </c>
      <c r="N111" s="54">
        <f t="shared" si="9"/>
        <v>14.9</v>
      </c>
      <c r="O111" s="56">
        <v>0</v>
      </c>
      <c r="P111" s="29"/>
      <c r="Q111" s="71" t="s">
        <v>69</v>
      </c>
      <c r="S111" t="str">
        <f t="shared" si="10"/>
        <v>ПС 110 кВ Вахская</v>
      </c>
    </row>
    <row r="112" spans="1:19" ht="20.25" customHeight="1" x14ac:dyDescent="0.25">
      <c r="A112" s="74">
        <v>107</v>
      </c>
      <c r="B112" s="17" t="s">
        <v>40</v>
      </c>
      <c r="C112" s="25">
        <v>44242.626388888886</v>
      </c>
      <c r="D112" s="74">
        <v>1</v>
      </c>
      <c r="E112" s="59">
        <v>14.9</v>
      </c>
      <c r="F112" s="56">
        <f t="shared" si="11"/>
        <v>1</v>
      </c>
      <c r="G112" s="80" t="s">
        <v>116</v>
      </c>
      <c r="H112" s="81"/>
      <c r="I112" s="54">
        <f t="shared" si="7"/>
        <v>14.9</v>
      </c>
      <c r="J112" s="23">
        <f t="shared" si="12"/>
        <v>44242.626388888886</v>
      </c>
      <c r="K112" s="54">
        <f t="shared" si="13"/>
        <v>7849.1709999999994</v>
      </c>
      <c r="L112" s="74" t="s">
        <v>16</v>
      </c>
      <c r="M112" s="56">
        <f t="shared" si="8"/>
        <v>1</v>
      </c>
      <c r="N112" s="54">
        <f t="shared" si="9"/>
        <v>14.9</v>
      </c>
      <c r="O112" s="56">
        <v>0</v>
      </c>
      <c r="P112" s="29"/>
      <c r="Q112" s="71" t="s">
        <v>69</v>
      </c>
      <c r="S112" t="str">
        <f t="shared" si="10"/>
        <v>ПС 110 кВ Вахская</v>
      </c>
    </row>
    <row r="113" spans="1:19" ht="20.25" customHeight="1" x14ac:dyDescent="0.25">
      <c r="A113" s="74">
        <v>108</v>
      </c>
      <c r="B113" s="17" t="s">
        <v>40</v>
      </c>
      <c r="C113" s="25">
        <v>44245.708333333336</v>
      </c>
      <c r="D113" s="74">
        <v>1</v>
      </c>
      <c r="E113" s="59">
        <v>14.9</v>
      </c>
      <c r="F113" s="56">
        <f t="shared" si="11"/>
        <v>1</v>
      </c>
      <c r="G113" s="80" t="s">
        <v>116</v>
      </c>
      <c r="H113" s="81"/>
      <c r="I113" s="54">
        <f t="shared" si="7"/>
        <v>14.9</v>
      </c>
      <c r="J113" s="23">
        <f t="shared" si="12"/>
        <v>44245.708333333336</v>
      </c>
      <c r="K113" s="54">
        <f t="shared" si="13"/>
        <v>7849.1709999999994</v>
      </c>
      <c r="L113" s="74" t="s">
        <v>16</v>
      </c>
      <c r="M113" s="56">
        <f t="shared" si="8"/>
        <v>1</v>
      </c>
      <c r="N113" s="54">
        <f t="shared" si="9"/>
        <v>14.9</v>
      </c>
      <c r="O113" s="56">
        <v>0</v>
      </c>
      <c r="P113" s="29"/>
      <c r="Q113" s="71" t="s">
        <v>69</v>
      </c>
      <c r="S113" t="str">
        <f t="shared" si="10"/>
        <v>ПС 110 кВ Вахская</v>
      </c>
    </row>
    <row r="114" spans="1:19" ht="20.25" customHeight="1" x14ac:dyDescent="0.25">
      <c r="A114" s="74">
        <v>109</v>
      </c>
      <c r="B114" s="17" t="s">
        <v>40</v>
      </c>
      <c r="C114" s="25">
        <v>44246.568749999999</v>
      </c>
      <c r="D114" s="74">
        <v>1</v>
      </c>
      <c r="E114" s="59">
        <v>14.9</v>
      </c>
      <c r="F114" s="56">
        <f t="shared" si="11"/>
        <v>1</v>
      </c>
      <c r="G114" s="80" t="s">
        <v>116</v>
      </c>
      <c r="H114" s="81"/>
      <c r="I114" s="54">
        <f t="shared" si="7"/>
        <v>14.9</v>
      </c>
      <c r="J114" s="23">
        <f t="shared" si="12"/>
        <v>44246.568749999999</v>
      </c>
      <c r="K114" s="54">
        <f t="shared" si="13"/>
        <v>7849.1709999999994</v>
      </c>
      <c r="L114" s="74" t="s">
        <v>16</v>
      </c>
      <c r="M114" s="56">
        <f t="shared" si="8"/>
        <v>1</v>
      </c>
      <c r="N114" s="54">
        <f t="shared" si="9"/>
        <v>14.9</v>
      </c>
      <c r="O114" s="56">
        <v>0</v>
      </c>
      <c r="P114" s="29"/>
      <c r="Q114" s="71" t="s">
        <v>69</v>
      </c>
      <c r="S114" t="str">
        <f t="shared" si="10"/>
        <v>ПС 110 кВ Вахская</v>
      </c>
    </row>
    <row r="115" spans="1:19" ht="20.25" customHeight="1" x14ac:dyDescent="0.25">
      <c r="A115" s="74">
        <v>110</v>
      </c>
      <c r="B115" s="17" t="s">
        <v>40</v>
      </c>
      <c r="C115" s="25">
        <v>44246.832638888889</v>
      </c>
      <c r="D115" s="74">
        <v>1</v>
      </c>
      <c r="E115" s="59">
        <v>14.9</v>
      </c>
      <c r="F115" s="56">
        <f t="shared" si="11"/>
        <v>1</v>
      </c>
      <c r="G115" s="80" t="s">
        <v>116</v>
      </c>
      <c r="H115" s="81"/>
      <c r="I115" s="54">
        <f t="shared" si="7"/>
        <v>14.9</v>
      </c>
      <c r="J115" s="23">
        <f t="shared" si="12"/>
        <v>44246.832638888889</v>
      </c>
      <c r="K115" s="54">
        <f t="shared" si="13"/>
        <v>7849.1709999999994</v>
      </c>
      <c r="L115" s="74" t="s">
        <v>16</v>
      </c>
      <c r="M115" s="56">
        <f t="shared" si="8"/>
        <v>1</v>
      </c>
      <c r="N115" s="54">
        <f t="shared" si="9"/>
        <v>14.9</v>
      </c>
      <c r="O115" s="56">
        <v>0</v>
      </c>
      <c r="P115" s="29"/>
      <c r="Q115" s="71" t="s">
        <v>69</v>
      </c>
      <c r="S115" t="str">
        <f t="shared" si="10"/>
        <v>ПС 110 кВ Вахская</v>
      </c>
    </row>
    <row r="116" spans="1:19" ht="20.25" customHeight="1" x14ac:dyDescent="0.25">
      <c r="A116" s="74">
        <v>111</v>
      </c>
      <c r="B116" s="17" t="s">
        <v>40</v>
      </c>
      <c r="C116" s="25">
        <v>44247.055555555555</v>
      </c>
      <c r="D116" s="74">
        <v>1</v>
      </c>
      <c r="E116" s="59">
        <v>14.9</v>
      </c>
      <c r="F116" s="56">
        <f t="shared" si="11"/>
        <v>1</v>
      </c>
      <c r="G116" s="80" t="s">
        <v>116</v>
      </c>
      <c r="H116" s="81"/>
      <c r="I116" s="54">
        <f t="shared" si="7"/>
        <v>14.9</v>
      </c>
      <c r="J116" s="23">
        <f t="shared" si="12"/>
        <v>44247.055555555555</v>
      </c>
      <c r="K116" s="54">
        <f t="shared" si="13"/>
        <v>7849.1709999999994</v>
      </c>
      <c r="L116" s="74" t="s">
        <v>16</v>
      </c>
      <c r="M116" s="56">
        <f t="shared" si="8"/>
        <v>1</v>
      </c>
      <c r="N116" s="54">
        <f t="shared" si="9"/>
        <v>14.9</v>
      </c>
      <c r="O116" s="56">
        <v>0</v>
      </c>
      <c r="P116" s="29"/>
      <c r="Q116" s="71" t="s">
        <v>69</v>
      </c>
      <c r="S116" t="str">
        <f t="shared" si="10"/>
        <v>ПС 110 кВ Вахская</v>
      </c>
    </row>
    <row r="117" spans="1:19" ht="20.25" customHeight="1" x14ac:dyDescent="0.25">
      <c r="A117" s="74">
        <v>112</v>
      </c>
      <c r="B117" s="17" t="s">
        <v>40</v>
      </c>
      <c r="C117" s="25">
        <v>44249.479166666664</v>
      </c>
      <c r="D117" s="74">
        <v>1</v>
      </c>
      <c r="E117" s="59">
        <v>14.9</v>
      </c>
      <c r="F117" s="56">
        <f t="shared" si="11"/>
        <v>1</v>
      </c>
      <c r="G117" s="80" t="s">
        <v>116</v>
      </c>
      <c r="H117" s="81"/>
      <c r="I117" s="54">
        <f t="shared" si="7"/>
        <v>14.9</v>
      </c>
      <c r="J117" s="23">
        <f t="shared" si="12"/>
        <v>44249.479166666664</v>
      </c>
      <c r="K117" s="54">
        <f t="shared" si="13"/>
        <v>7849.1709999999994</v>
      </c>
      <c r="L117" s="74" t="s">
        <v>16</v>
      </c>
      <c r="M117" s="56">
        <f t="shared" si="8"/>
        <v>1</v>
      </c>
      <c r="N117" s="54">
        <f t="shared" si="9"/>
        <v>14.9</v>
      </c>
      <c r="O117" s="56">
        <v>0</v>
      </c>
      <c r="P117" s="29"/>
      <c r="Q117" s="71" t="s">
        <v>69</v>
      </c>
      <c r="S117" t="str">
        <f t="shared" si="10"/>
        <v>ПС 110 кВ Вахская</v>
      </c>
    </row>
    <row r="118" spans="1:19" ht="20.25" customHeight="1" x14ac:dyDescent="0.25">
      <c r="A118" s="74">
        <v>113</v>
      </c>
      <c r="B118" s="17" t="s">
        <v>40</v>
      </c>
      <c r="C118" s="25">
        <v>44249.791666666664</v>
      </c>
      <c r="D118" s="74">
        <v>1</v>
      </c>
      <c r="E118" s="59">
        <v>14.9</v>
      </c>
      <c r="F118" s="56">
        <f t="shared" si="11"/>
        <v>1</v>
      </c>
      <c r="G118" s="80" t="s">
        <v>116</v>
      </c>
      <c r="H118" s="81"/>
      <c r="I118" s="54">
        <f t="shared" si="7"/>
        <v>14.9</v>
      </c>
      <c r="J118" s="23">
        <f t="shared" si="12"/>
        <v>44249.791666666664</v>
      </c>
      <c r="K118" s="54">
        <f t="shared" si="13"/>
        <v>7849.1709999999994</v>
      </c>
      <c r="L118" s="74" t="s">
        <v>16</v>
      </c>
      <c r="M118" s="56">
        <f t="shared" si="8"/>
        <v>1</v>
      </c>
      <c r="N118" s="54">
        <f t="shared" si="9"/>
        <v>14.9</v>
      </c>
      <c r="O118" s="56">
        <v>0</v>
      </c>
      <c r="P118" s="29"/>
      <c r="Q118" s="71" t="s">
        <v>69</v>
      </c>
      <c r="S118" t="str">
        <f t="shared" si="10"/>
        <v>ПС 110 кВ Вахская</v>
      </c>
    </row>
    <row r="119" spans="1:19" ht="20.25" customHeight="1" x14ac:dyDescent="0.25">
      <c r="A119" s="74">
        <v>114</v>
      </c>
      <c r="B119" s="17" t="s">
        <v>40</v>
      </c>
      <c r="C119" s="25">
        <v>44250.09097222222</v>
      </c>
      <c r="D119" s="74">
        <v>1</v>
      </c>
      <c r="E119" s="59">
        <v>14.9</v>
      </c>
      <c r="F119" s="56">
        <f t="shared" si="11"/>
        <v>1</v>
      </c>
      <c r="G119" s="80" t="s">
        <v>116</v>
      </c>
      <c r="H119" s="81"/>
      <c r="I119" s="54">
        <f t="shared" si="7"/>
        <v>14.9</v>
      </c>
      <c r="J119" s="23">
        <f t="shared" si="12"/>
        <v>44250.09097222222</v>
      </c>
      <c r="K119" s="54">
        <f t="shared" si="13"/>
        <v>7849.1709999999994</v>
      </c>
      <c r="L119" s="74" t="s">
        <v>16</v>
      </c>
      <c r="M119" s="56">
        <f t="shared" si="8"/>
        <v>1</v>
      </c>
      <c r="N119" s="54">
        <f t="shared" si="9"/>
        <v>14.9</v>
      </c>
      <c r="O119" s="56">
        <v>0</v>
      </c>
      <c r="P119" s="29"/>
      <c r="Q119" s="71" t="s">
        <v>69</v>
      </c>
      <c r="S119" t="str">
        <f t="shared" si="10"/>
        <v>ПС 110 кВ Вахская</v>
      </c>
    </row>
    <row r="120" spans="1:19" ht="20.25" customHeight="1" x14ac:dyDescent="0.25">
      <c r="A120" s="74">
        <v>115</v>
      </c>
      <c r="B120" s="17" t="s">
        <v>40</v>
      </c>
      <c r="C120" s="25">
        <v>44250.958333333336</v>
      </c>
      <c r="D120" s="74">
        <v>1</v>
      </c>
      <c r="E120" s="59">
        <v>14.9</v>
      </c>
      <c r="F120" s="56">
        <f t="shared" si="11"/>
        <v>1</v>
      </c>
      <c r="G120" s="80" t="s">
        <v>116</v>
      </c>
      <c r="H120" s="81"/>
      <c r="I120" s="54">
        <f t="shared" si="7"/>
        <v>14.9</v>
      </c>
      <c r="J120" s="23">
        <f t="shared" si="12"/>
        <v>44250.958333333336</v>
      </c>
      <c r="K120" s="54">
        <f t="shared" si="13"/>
        <v>7849.1709999999994</v>
      </c>
      <c r="L120" s="74" t="s">
        <v>16</v>
      </c>
      <c r="M120" s="56">
        <f t="shared" si="8"/>
        <v>1</v>
      </c>
      <c r="N120" s="54">
        <f t="shared" si="9"/>
        <v>14.9</v>
      </c>
      <c r="O120" s="56">
        <v>0</v>
      </c>
      <c r="P120" s="29"/>
      <c r="Q120" s="71" t="s">
        <v>69</v>
      </c>
      <c r="S120" t="str">
        <f t="shared" si="10"/>
        <v>ПС 110 кВ Вахская</v>
      </c>
    </row>
    <row r="121" spans="1:19" ht="20.25" customHeight="1" x14ac:dyDescent="0.25">
      <c r="A121" s="74">
        <v>116</v>
      </c>
      <c r="B121" s="17" t="s">
        <v>40</v>
      </c>
      <c r="C121" s="25">
        <v>44250.993055555555</v>
      </c>
      <c r="D121" s="74">
        <v>1</v>
      </c>
      <c r="E121" s="59">
        <v>14.9</v>
      </c>
      <c r="F121" s="56">
        <f t="shared" si="11"/>
        <v>1</v>
      </c>
      <c r="G121" s="80" t="s">
        <v>116</v>
      </c>
      <c r="H121" s="81"/>
      <c r="I121" s="54">
        <f t="shared" si="7"/>
        <v>14.9</v>
      </c>
      <c r="J121" s="23">
        <f t="shared" si="12"/>
        <v>44250.993055555555</v>
      </c>
      <c r="K121" s="54">
        <f t="shared" si="13"/>
        <v>7849.1709999999994</v>
      </c>
      <c r="L121" s="74" t="s">
        <v>16</v>
      </c>
      <c r="M121" s="56">
        <f t="shared" si="8"/>
        <v>1</v>
      </c>
      <c r="N121" s="54">
        <f t="shared" si="9"/>
        <v>14.9</v>
      </c>
      <c r="O121" s="56">
        <v>0</v>
      </c>
      <c r="P121" s="29"/>
      <c r="Q121" s="71" t="s">
        <v>69</v>
      </c>
      <c r="S121" t="str">
        <f t="shared" si="10"/>
        <v>ПС 110 кВ Вахская</v>
      </c>
    </row>
    <row r="122" spans="1:19" ht="20.25" customHeight="1" x14ac:dyDescent="0.25">
      <c r="A122" s="74">
        <v>117</v>
      </c>
      <c r="B122" s="17" t="s">
        <v>40</v>
      </c>
      <c r="C122" s="25">
        <v>44250.638888888891</v>
      </c>
      <c r="D122" s="74">
        <v>1</v>
      </c>
      <c r="E122" s="59">
        <v>14.9</v>
      </c>
      <c r="F122" s="56">
        <f t="shared" si="11"/>
        <v>1</v>
      </c>
      <c r="G122" s="80" t="s">
        <v>116</v>
      </c>
      <c r="H122" s="81"/>
      <c r="I122" s="54">
        <f t="shared" si="7"/>
        <v>14.9</v>
      </c>
      <c r="J122" s="23">
        <f t="shared" si="12"/>
        <v>44250.638888888891</v>
      </c>
      <c r="K122" s="54">
        <f t="shared" si="13"/>
        <v>7849.1709999999994</v>
      </c>
      <c r="L122" s="74" t="s">
        <v>16</v>
      </c>
      <c r="M122" s="56">
        <f t="shared" si="8"/>
        <v>1</v>
      </c>
      <c r="N122" s="54">
        <f t="shared" si="9"/>
        <v>14.9</v>
      </c>
      <c r="O122" s="56">
        <v>0</v>
      </c>
      <c r="P122" s="29"/>
      <c r="Q122" s="71" t="s">
        <v>69</v>
      </c>
      <c r="S122" t="str">
        <f t="shared" si="10"/>
        <v>ПС 110 кВ Вахская</v>
      </c>
    </row>
    <row r="123" spans="1:19" ht="20.25" customHeight="1" x14ac:dyDescent="0.25">
      <c r="A123" s="74">
        <v>118</v>
      </c>
      <c r="B123" s="17" t="s">
        <v>40</v>
      </c>
      <c r="C123" s="25">
        <v>44251.267361111109</v>
      </c>
      <c r="D123" s="74">
        <v>1</v>
      </c>
      <c r="E123" s="59">
        <v>14.9</v>
      </c>
      <c r="F123" s="56">
        <f t="shared" si="11"/>
        <v>1</v>
      </c>
      <c r="G123" s="80" t="s">
        <v>116</v>
      </c>
      <c r="H123" s="81"/>
      <c r="I123" s="54">
        <f t="shared" si="7"/>
        <v>14.9</v>
      </c>
      <c r="J123" s="23">
        <f t="shared" si="12"/>
        <v>44251.267361111109</v>
      </c>
      <c r="K123" s="54">
        <f t="shared" si="13"/>
        <v>7849.1709999999994</v>
      </c>
      <c r="L123" s="74" t="s">
        <v>16</v>
      </c>
      <c r="M123" s="56">
        <f t="shared" si="8"/>
        <v>1</v>
      </c>
      <c r="N123" s="54">
        <f t="shared" si="9"/>
        <v>14.9</v>
      </c>
      <c r="O123" s="56">
        <v>0</v>
      </c>
      <c r="P123" s="29"/>
      <c r="Q123" s="71" t="s">
        <v>69</v>
      </c>
      <c r="S123" t="str">
        <f t="shared" si="10"/>
        <v>ПС 110 кВ Вахская</v>
      </c>
    </row>
    <row r="124" spans="1:19" ht="20.25" customHeight="1" x14ac:dyDescent="0.25">
      <c r="A124" s="74">
        <v>119</v>
      </c>
      <c r="B124" s="17" t="s">
        <v>82</v>
      </c>
      <c r="C124" s="25">
        <v>44240</v>
      </c>
      <c r="D124" s="74">
        <v>1</v>
      </c>
      <c r="E124" s="59">
        <v>12</v>
      </c>
      <c r="F124" s="56">
        <f t="shared" ref="F124" si="14">D124</f>
        <v>1</v>
      </c>
      <c r="G124" s="80" t="s">
        <v>117</v>
      </c>
      <c r="H124" s="81"/>
      <c r="I124" s="54">
        <f t="shared" ref="I124" si="15">E124</f>
        <v>12</v>
      </c>
      <c r="J124" s="23">
        <f t="shared" ref="J124" si="16">C124</f>
        <v>44240</v>
      </c>
      <c r="K124" s="54">
        <f t="shared" si="13"/>
        <v>6321.48</v>
      </c>
      <c r="L124" s="74" t="s">
        <v>16</v>
      </c>
      <c r="M124" s="56">
        <f t="shared" si="8"/>
        <v>1</v>
      </c>
      <c r="N124" s="54">
        <f t="shared" ref="N124" si="17">E124</f>
        <v>12</v>
      </c>
      <c r="O124" s="56">
        <v>0</v>
      </c>
      <c r="P124" s="29"/>
      <c r="Q124" s="71" t="s">
        <v>69</v>
      </c>
      <c r="S124" t="str">
        <f t="shared" si="10"/>
        <v>ПС 110 кВ Вахская</v>
      </c>
    </row>
    <row r="125" spans="1:19" ht="20.25" customHeight="1" x14ac:dyDescent="0.25">
      <c r="A125" s="74">
        <v>120</v>
      </c>
      <c r="B125" s="17" t="s">
        <v>82</v>
      </c>
      <c r="C125" s="25">
        <v>44225</v>
      </c>
      <c r="D125" s="74">
        <v>1</v>
      </c>
      <c r="E125" s="59">
        <v>12</v>
      </c>
      <c r="F125" s="56">
        <f t="shared" ref="F125:F188" si="18">D125</f>
        <v>1</v>
      </c>
      <c r="G125" s="80" t="s">
        <v>117</v>
      </c>
      <c r="H125" s="81"/>
      <c r="I125" s="54">
        <f t="shared" ref="I125:I188" si="19">E125</f>
        <v>12</v>
      </c>
      <c r="J125" s="23">
        <f t="shared" ref="J125:J170" si="20">C125</f>
        <v>44225</v>
      </c>
      <c r="K125" s="54">
        <f t="shared" ref="K125:K188" si="21">E125*526.79</f>
        <v>6321.48</v>
      </c>
      <c r="L125" s="74" t="s">
        <v>16</v>
      </c>
      <c r="M125" s="56">
        <f t="shared" ref="M125:M170" si="22">F125</f>
        <v>1</v>
      </c>
      <c r="N125" s="54">
        <f t="shared" ref="N125:N170" si="23">E125</f>
        <v>12</v>
      </c>
      <c r="O125" s="56">
        <v>0</v>
      </c>
      <c r="P125" s="29"/>
      <c r="Q125" s="71" t="s">
        <v>69</v>
      </c>
      <c r="S125" t="str">
        <f t="shared" si="10"/>
        <v>ПС 110 кВ Вахская</v>
      </c>
    </row>
    <row r="126" spans="1:19" ht="20.25" customHeight="1" x14ac:dyDescent="0.25">
      <c r="A126" s="74">
        <v>121</v>
      </c>
      <c r="B126" s="17" t="s">
        <v>82</v>
      </c>
      <c r="C126" s="25">
        <v>44229</v>
      </c>
      <c r="D126" s="74">
        <v>1</v>
      </c>
      <c r="E126" s="59">
        <v>12</v>
      </c>
      <c r="F126" s="56">
        <f t="shared" si="18"/>
        <v>1</v>
      </c>
      <c r="G126" s="80" t="s">
        <v>117</v>
      </c>
      <c r="H126" s="81"/>
      <c r="I126" s="54">
        <f t="shared" si="19"/>
        <v>12</v>
      </c>
      <c r="J126" s="23">
        <f t="shared" si="20"/>
        <v>44229</v>
      </c>
      <c r="K126" s="54">
        <f t="shared" si="21"/>
        <v>6321.48</v>
      </c>
      <c r="L126" s="74" t="s">
        <v>16</v>
      </c>
      <c r="M126" s="56">
        <f t="shared" si="22"/>
        <v>1</v>
      </c>
      <c r="N126" s="54">
        <f t="shared" si="23"/>
        <v>12</v>
      </c>
      <c r="O126" s="56">
        <v>0</v>
      </c>
      <c r="P126" s="29"/>
      <c r="Q126" s="71" t="s">
        <v>69</v>
      </c>
      <c r="S126" t="str">
        <f t="shared" si="10"/>
        <v>ПС 110 кВ Вахская</v>
      </c>
    </row>
    <row r="127" spans="1:19" ht="20.25" customHeight="1" x14ac:dyDescent="0.25">
      <c r="A127" s="74">
        <v>122</v>
      </c>
      <c r="B127" s="17" t="s">
        <v>82</v>
      </c>
      <c r="C127" s="25">
        <v>44232</v>
      </c>
      <c r="D127" s="74">
        <v>1</v>
      </c>
      <c r="E127" s="59">
        <v>12</v>
      </c>
      <c r="F127" s="56">
        <f t="shared" si="18"/>
        <v>1</v>
      </c>
      <c r="G127" s="80" t="s">
        <v>117</v>
      </c>
      <c r="H127" s="81"/>
      <c r="I127" s="54">
        <f t="shared" si="19"/>
        <v>12</v>
      </c>
      <c r="J127" s="23">
        <f t="shared" si="20"/>
        <v>44232</v>
      </c>
      <c r="K127" s="54">
        <f t="shared" si="21"/>
        <v>6321.48</v>
      </c>
      <c r="L127" s="74" t="s">
        <v>16</v>
      </c>
      <c r="M127" s="56">
        <f t="shared" si="22"/>
        <v>1</v>
      </c>
      <c r="N127" s="54">
        <f t="shared" si="23"/>
        <v>12</v>
      </c>
      <c r="O127" s="56">
        <v>0</v>
      </c>
      <c r="P127" s="29"/>
      <c r="Q127" s="71" t="s">
        <v>69</v>
      </c>
      <c r="S127" t="str">
        <f t="shared" si="10"/>
        <v>ПС 110 кВ Вахская</v>
      </c>
    </row>
    <row r="128" spans="1:19" ht="20.25" customHeight="1" x14ac:dyDescent="0.25">
      <c r="A128" s="74">
        <v>123</v>
      </c>
      <c r="B128" s="17" t="s">
        <v>82</v>
      </c>
      <c r="C128" s="25">
        <v>44236</v>
      </c>
      <c r="D128" s="74">
        <v>1</v>
      </c>
      <c r="E128" s="59">
        <v>12</v>
      </c>
      <c r="F128" s="56">
        <f t="shared" si="18"/>
        <v>1</v>
      </c>
      <c r="G128" s="80" t="s">
        <v>117</v>
      </c>
      <c r="H128" s="81"/>
      <c r="I128" s="54">
        <f t="shared" si="19"/>
        <v>12</v>
      </c>
      <c r="J128" s="23">
        <f t="shared" si="20"/>
        <v>44236</v>
      </c>
      <c r="K128" s="54">
        <f t="shared" si="21"/>
        <v>6321.48</v>
      </c>
      <c r="L128" s="74" t="s">
        <v>16</v>
      </c>
      <c r="M128" s="56">
        <f t="shared" si="22"/>
        <v>1</v>
      </c>
      <c r="N128" s="54">
        <f t="shared" si="23"/>
        <v>12</v>
      </c>
      <c r="O128" s="56">
        <v>0</v>
      </c>
      <c r="P128" s="29"/>
      <c r="Q128" s="71" t="s">
        <v>69</v>
      </c>
      <c r="S128" t="str">
        <f t="shared" si="10"/>
        <v>ПС 110 кВ Вахская</v>
      </c>
    </row>
    <row r="129" spans="1:19" ht="20.25" customHeight="1" x14ac:dyDescent="0.25">
      <c r="A129" s="74">
        <v>124</v>
      </c>
      <c r="B129" s="17" t="s">
        <v>82</v>
      </c>
      <c r="C129" s="25">
        <v>44239</v>
      </c>
      <c r="D129" s="74">
        <v>1</v>
      </c>
      <c r="E129" s="59">
        <v>12</v>
      </c>
      <c r="F129" s="56">
        <f t="shared" si="18"/>
        <v>1</v>
      </c>
      <c r="G129" s="80" t="s">
        <v>117</v>
      </c>
      <c r="H129" s="81"/>
      <c r="I129" s="54">
        <f t="shared" si="19"/>
        <v>12</v>
      </c>
      <c r="J129" s="23">
        <f t="shared" si="20"/>
        <v>44239</v>
      </c>
      <c r="K129" s="54">
        <f t="shared" si="21"/>
        <v>6321.48</v>
      </c>
      <c r="L129" s="74" t="s">
        <v>16</v>
      </c>
      <c r="M129" s="56">
        <f t="shared" si="22"/>
        <v>1</v>
      </c>
      <c r="N129" s="54">
        <f t="shared" si="23"/>
        <v>12</v>
      </c>
      <c r="O129" s="56">
        <v>0</v>
      </c>
      <c r="P129" s="29"/>
      <c r="Q129" s="71" t="s">
        <v>69</v>
      </c>
      <c r="S129" t="str">
        <f t="shared" si="10"/>
        <v>ПС 110 кВ Вахская</v>
      </c>
    </row>
    <row r="130" spans="1:19" ht="20.25" customHeight="1" x14ac:dyDescent="0.25">
      <c r="A130" s="74">
        <v>125</v>
      </c>
      <c r="B130" s="17" t="s">
        <v>82</v>
      </c>
      <c r="C130" s="25">
        <v>44243</v>
      </c>
      <c r="D130" s="74">
        <v>1</v>
      </c>
      <c r="E130" s="59">
        <v>12</v>
      </c>
      <c r="F130" s="56">
        <f t="shared" si="18"/>
        <v>1</v>
      </c>
      <c r="G130" s="80" t="s">
        <v>117</v>
      </c>
      <c r="H130" s="81"/>
      <c r="I130" s="54">
        <f t="shared" si="19"/>
        <v>12</v>
      </c>
      <c r="J130" s="23">
        <f t="shared" si="20"/>
        <v>44243</v>
      </c>
      <c r="K130" s="54">
        <f t="shared" si="21"/>
        <v>6321.48</v>
      </c>
      <c r="L130" s="74" t="s">
        <v>16</v>
      </c>
      <c r="M130" s="56">
        <f t="shared" si="22"/>
        <v>1</v>
      </c>
      <c r="N130" s="54">
        <f t="shared" si="23"/>
        <v>12</v>
      </c>
      <c r="O130" s="56">
        <v>0</v>
      </c>
      <c r="P130" s="29"/>
      <c r="Q130" s="71" t="s">
        <v>69</v>
      </c>
      <c r="S130" t="str">
        <f t="shared" si="10"/>
        <v>ПС 110 кВ Вахская</v>
      </c>
    </row>
    <row r="131" spans="1:19" ht="20.25" customHeight="1" x14ac:dyDescent="0.25">
      <c r="A131" s="74">
        <v>126</v>
      </c>
      <c r="B131" s="17" t="s">
        <v>82</v>
      </c>
      <c r="C131" s="25">
        <v>44230</v>
      </c>
      <c r="D131" s="74">
        <v>1</v>
      </c>
      <c r="E131" s="59">
        <v>12</v>
      </c>
      <c r="F131" s="56">
        <f t="shared" si="18"/>
        <v>1</v>
      </c>
      <c r="G131" s="80" t="s">
        <v>117</v>
      </c>
      <c r="H131" s="81"/>
      <c r="I131" s="54">
        <f t="shared" si="19"/>
        <v>12</v>
      </c>
      <c r="J131" s="23">
        <f t="shared" si="20"/>
        <v>44230</v>
      </c>
      <c r="K131" s="54">
        <f t="shared" si="21"/>
        <v>6321.48</v>
      </c>
      <c r="L131" s="74" t="s">
        <v>16</v>
      </c>
      <c r="M131" s="56">
        <f t="shared" si="22"/>
        <v>1</v>
      </c>
      <c r="N131" s="54">
        <f t="shared" si="23"/>
        <v>12</v>
      </c>
      <c r="O131" s="56">
        <v>0</v>
      </c>
      <c r="P131" s="29"/>
      <c r="Q131" s="71" t="s">
        <v>69</v>
      </c>
      <c r="S131" t="str">
        <f t="shared" si="10"/>
        <v>ПС 110 кВ Вахская</v>
      </c>
    </row>
    <row r="132" spans="1:19" ht="20.25" customHeight="1" x14ac:dyDescent="0.25">
      <c r="A132" s="74">
        <v>127</v>
      </c>
      <c r="B132" s="17" t="s">
        <v>82</v>
      </c>
      <c r="C132" s="25">
        <v>44233</v>
      </c>
      <c r="D132" s="74">
        <v>1</v>
      </c>
      <c r="E132" s="59">
        <v>12</v>
      </c>
      <c r="F132" s="56">
        <f t="shared" si="18"/>
        <v>1</v>
      </c>
      <c r="G132" s="80" t="s">
        <v>117</v>
      </c>
      <c r="H132" s="81"/>
      <c r="I132" s="54">
        <f t="shared" si="19"/>
        <v>12</v>
      </c>
      <c r="J132" s="23">
        <f t="shared" si="20"/>
        <v>44233</v>
      </c>
      <c r="K132" s="54">
        <f t="shared" si="21"/>
        <v>6321.48</v>
      </c>
      <c r="L132" s="74" t="s">
        <v>16</v>
      </c>
      <c r="M132" s="56">
        <f t="shared" si="22"/>
        <v>1</v>
      </c>
      <c r="N132" s="54">
        <f t="shared" si="23"/>
        <v>12</v>
      </c>
      <c r="O132" s="56">
        <v>0</v>
      </c>
      <c r="P132" s="29"/>
      <c r="Q132" s="71" t="s">
        <v>69</v>
      </c>
      <c r="S132" t="str">
        <f t="shared" si="10"/>
        <v>ПС 110 кВ Вахская</v>
      </c>
    </row>
    <row r="133" spans="1:19" ht="20.25" customHeight="1" x14ac:dyDescent="0.25">
      <c r="A133" s="74">
        <v>128</v>
      </c>
      <c r="B133" s="17" t="s">
        <v>82</v>
      </c>
      <c r="C133" s="25">
        <v>44237</v>
      </c>
      <c r="D133" s="74">
        <v>1</v>
      </c>
      <c r="E133" s="59">
        <v>12</v>
      </c>
      <c r="F133" s="56">
        <f t="shared" si="18"/>
        <v>1</v>
      </c>
      <c r="G133" s="80" t="s">
        <v>117</v>
      </c>
      <c r="H133" s="81"/>
      <c r="I133" s="54">
        <f t="shared" si="19"/>
        <v>12</v>
      </c>
      <c r="J133" s="23">
        <f t="shared" si="20"/>
        <v>44237</v>
      </c>
      <c r="K133" s="54">
        <f t="shared" si="21"/>
        <v>6321.48</v>
      </c>
      <c r="L133" s="74" t="s">
        <v>16</v>
      </c>
      <c r="M133" s="56">
        <f t="shared" si="22"/>
        <v>1</v>
      </c>
      <c r="N133" s="54">
        <f t="shared" si="23"/>
        <v>12</v>
      </c>
      <c r="O133" s="56">
        <v>0</v>
      </c>
      <c r="P133" s="29"/>
      <c r="Q133" s="71" t="s">
        <v>69</v>
      </c>
      <c r="S133" t="str">
        <f t="shared" si="10"/>
        <v>ПС 110 кВ Вахская</v>
      </c>
    </row>
    <row r="134" spans="1:19" ht="20.25" customHeight="1" x14ac:dyDescent="0.25">
      <c r="A134" s="74">
        <v>129</v>
      </c>
      <c r="B134" s="17" t="s">
        <v>82</v>
      </c>
      <c r="C134" s="25">
        <v>44240</v>
      </c>
      <c r="D134" s="74">
        <v>1</v>
      </c>
      <c r="E134" s="59">
        <v>12</v>
      </c>
      <c r="F134" s="56">
        <f t="shared" si="18"/>
        <v>1</v>
      </c>
      <c r="G134" s="80" t="s">
        <v>117</v>
      </c>
      <c r="H134" s="81"/>
      <c r="I134" s="54">
        <f t="shared" si="19"/>
        <v>12</v>
      </c>
      <c r="J134" s="23">
        <f t="shared" si="20"/>
        <v>44240</v>
      </c>
      <c r="K134" s="54">
        <f t="shared" si="21"/>
        <v>6321.48</v>
      </c>
      <c r="L134" s="74" t="s">
        <v>16</v>
      </c>
      <c r="M134" s="56">
        <f t="shared" si="22"/>
        <v>1</v>
      </c>
      <c r="N134" s="54">
        <f t="shared" si="23"/>
        <v>12</v>
      </c>
      <c r="O134" s="56">
        <v>0</v>
      </c>
      <c r="P134" s="29"/>
      <c r="Q134" s="71" t="s">
        <v>70</v>
      </c>
      <c r="S134" t="str">
        <f t="shared" ref="S134:S197" si="24">INDEX($X$274:$X$326,MATCH(Q134,$Y$274:$Y$326,0))</f>
        <v>ПС 110 кВ Катыльгинская</v>
      </c>
    </row>
    <row r="135" spans="1:19" ht="20.25" customHeight="1" x14ac:dyDescent="0.25">
      <c r="A135" s="74">
        <v>130</v>
      </c>
      <c r="B135" s="17" t="s">
        <v>82</v>
      </c>
      <c r="C135" s="25">
        <v>44243</v>
      </c>
      <c r="D135" s="74">
        <v>1</v>
      </c>
      <c r="E135" s="59">
        <v>12</v>
      </c>
      <c r="F135" s="56">
        <f t="shared" si="18"/>
        <v>1</v>
      </c>
      <c r="G135" s="80" t="s">
        <v>117</v>
      </c>
      <c r="H135" s="81"/>
      <c r="I135" s="54">
        <f t="shared" si="19"/>
        <v>12</v>
      </c>
      <c r="J135" s="23">
        <f t="shared" si="20"/>
        <v>44243</v>
      </c>
      <c r="K135" s="54">
        <f t="shared" si="21"/>
        <v>6321.48</v>
      </c>
      <c r="L135" s="74" t="s">
        <v>16</v>
      </c>
      <c r="M135" s="56">
        <f t="shared" si="22"/>
        <v>1</v>
      </c>
      <c r="N135" s="54">
        <f t="shared" si="23"/>
        <v>12</v>
      </c>
      <c r="O135" s="56">
        <v>0</v>
      </c>
      <c r="P135" s="29"/>
      <c r="Q135" s="71" t="s">
        <v>70</v>
      </c>
      <c r="S135" t="str">
        <f t="shared" si="24"/>
        <v>ПС 110 кВ Катыльгинская</v>
      </c>
    </row>
    <row r="136" spans="1:19" ht="20.25" customHeight="1" x14ac:dyDescent="0.25">
      <c r="A136" s="74">
        <v>131</v>
      </c>
      <c r="B136" s="17" t="s">
        <v>82</v>
      </c>
      <c r="C136" s="25">
        <v>44230</v>
      </c>
      <c r="D136" s="74">
        <v>1</v>
      </c>
      <c r="E136" s="59">
        <v>12</v>
      </c>
      <c r="F136" s="56">
        <f t="shared" si="18"/>
        <v>1</v>
      </c>
      <c r="G136" s="80" t="s">
        <v>117</v>
      </c>
      <c r="H136" s="81"/>
      <c r="I136" s="54">
        <f t="shared" si="19"/>
        <v>12</v>
      </c>
      <c r="J136" s="23">
        <f t="shared" si="20"/>
        <v>44230</v>
      </c>
      <c r="K136" s="54">
        <f t="shared" si="21"/>
        <v>6321.48</v>
      </c>
      <c r="L136" s="74" t="s">
        <v>16</v>
      </c>
      <c r="M136" s="56">
        <f t="shared" si="22"/>
        <v>1</v>
      </c>
      <c r="N136" s="54">
        <f t="shared" si="23"/>
        <v>12</v>
      </c>
      <c r="O136" s="56">
        <v>0</v>
      </c>
      <c r="P136" s="29"/>
      <c r="Q136" s="71" t="s">
        <v>73</v>
      </c>
      <c r="S136" t="str">
        <f t="shared" si="24"/>
        <v>ПС 110 кВ Ломовая</v>
      </c>
    </row>
    <row r="137" spans="1:19" ht="20.25" customHeight="1" x14ac:dyDescent="0.25">
      <c r="A137" s="74">
        <v>132</v>
      </c>
      <c r="B137" s="17" t="s">
        <v>82</v>
      </c>
      <c r="C137" s="25">
        <v>44237</v>
      </c>
      <c r="D137" s="74">
        <v>1</v>
      </c>
      <c r="E137" s="59">
        <v>12</v>
      </c>
      <c r="F137" s="56">
        <f t="shared" si="18"/>
        <v>1</v>
      </c>
      <c r="G137" s="80" t="s">
        <v>117</v>
      </c>
      <c r="H137" s="81"/>
      <c r="I137" s="54">
        <f t="shared" si="19"/>
        <v>12</v>
      </c>
      <c r="J137" s="23">
        <f t="shared" si="20"/>
        <v>44237</v>
      </c>
      <c r="K137" s="54">
        <f t="shared" si="21"/>
        <v>6321.48</v>
      </c>
      <c r="L137" s="74" t="s">
        <v>16</v>
      </c>
      <c r="M137" s="56">
        <f t="shared" si="22"/>
        <v>1</v>
      </c>
      <c r="N137" s="54">
        <f t="shared" si="23"/>
        <v>12</v>
      </c>
      <c r="O137" s="56">
        <v>0</v>
      </c>
      <c r="P137" s="29"/>
      <c r="Q137" s="71" t="s">
        <v>72</v>
      </c>
      <c r="S137" t="str">
        <f t="shared" si="24"/>
        <v>ПС 110 кВ Первомайская</v>
      </c>
    </row>
    <row r="138" spans="1:19" ht="20.25" customHeight="1" x14ac:dyDescent="0.25">
      <c r="A138" s="74">
        <v>133</v>
      </c>
      <c r="B138" s="17" t="s">
        <v>82</v>
      </c>
      <c r="C138" s="25">
        <v>44225</v>
      </c>
      <c r="D138" s="74">
        <v>1</v>
      </c>
      <c r="E138" s="59">
        <v>12</v>
      </c>
      <c r="F138" s="56">
        <f t="shared" si="18"/>
        <v>1</v>
      </c>
      <c r="G138" s="80" t="s">
        <v>117</v>
      </c>
      <c r="H138" s="81"/>
      <c r="I138" s="54">
        <f t="shared" si="19"/>
        <v>12</v>
      </c>
      <c r="J138" s="23">
        <f t="shared" si="20"/>
        <v>44225</v>
      </c>
      <c r="K138" s="54">
        <f t="shared" si="21"/>
        <v>6321.48</v>
      </c>
      <c r="L138" s="74" t="s">
        <v>16</v>
      </c>
      <c r="M138" s="56">
        <f t="shared" si="22"/>
        <v>1</v>
      </c>
      <c r="N138" s="54">
        <f t="shared" si="23"/>
        <v>12</v>
      </c>
      <c r="O138" s="56">
        <v>0</v>
      </c>
      <c r="P138" s="29"/>
      <c r="Q138" s="71" t="s">
        <v>70</v>
      </c>
      <c r="S138" t="str">
        <f t="shared" si="24"/>
        <v>ПС 110 кВ Катыльгинская</v>
      </c>
    </row>
    <row r="139" spans="1:19" ht="20.25" customHeight="1" x14ac:dyDescent="0.25">
      <c r="A139" s="74">
        <v>134</v>
      </c>
      <c r="B139" s="17" t="s">
        <v>82</v>
      </c>
      <c r="C139" s="25">
        <v>44232</v>
      </c>
      <c r="D139" s="74">
        <v>1</v>
      </c>
      <c r="E139" s="59">
        <v>12</v>
      </c>
      <c r="F139" s="56">
        <f t="shared" si="18"/>
        <v>1</v>
      </c>
      <c r="G139" s="80" t="s">
        <v>117</v>
      </c>
      <c r="H139" s="81"/>
      <c r="I139" s="54">
        <f t="shared" si="19"/>
        <v>12</v>
      </c>
      <c r="J139" s="23">
        <f t="shared" si="20"/>
        <v>44232</v>
      </c>
      <c r="K139" s="54">
        <f t="shared" si="21"/>
        <v>6321.48</v>
      </c>
      <c r="L139" s="74" t="s">
        <v>16</v>
      </c>
      <c r="M139" s="56">
        <f t="shared" si="22"/>
        <v>1</v>
      </c>
      <c r="N139" s="54">
        <f t="shared" si="23"/>
        <v>12</v>
      </c>
      <c r="O139" s="56">
        <v>0</v>
      </c>
      <c r="P139" s="29"/>
      <c r="Q139" s="71" t="s">
        <v>104</v>
      </c>
      <c r="S139" t="e">
        <f t="shared" si="24"/>
        <v>#N/A</v>
      </c>
    </row>
    <row r="140" spans="1:19" ht="20.25" customHeight="1" x14ac:dyDescent="0.25">
      <c r="A140" s="74">
        <v>135</v>
      </c>
      <c r="B140" s="17" t="s">
        <v>82</v>
      </c>
      <c r="C140" s="25">
        <v>44236</v>
      </c>
      <c r="D140" s="74">
        <v>1</v>
      </c>
      <c r="E140" s="59">
        <v>12</v>
      </c>
      <c r="F140" s="56">
        <f t="shared" si="18"/>
        <v>1</v>
      </c>
      <c r="G140" s="80" t="s">
        <v>117</v>
      </c>
      <c r="H140" s="81"/>
      <c r="I140" s="54">
        <f t="shared" si="19"/>
        <v>12</v>
      </c>
      <c r="J140" s="23">
        <f t="shared" si="20"/>
        <v>44236</v>
      </c>
      <c r="K140" s="54">
        <f t="shared" si="21"/>
        <v>6321.48</v>
      </c>
      <c r="L140" s="74" t="s">
        <v>16</v>
      </c>
      <c r="M140" s="56">
        <f t="shared" si="22"/>
        <v>1</v>
      </c>
      <c r="N140" s="54">
        <f t="shared" si="23"/>
        <v>12</v>
      </c>
      <c r="O140" s="56">
        <v>0</v>
      </c>
      <c r="P140" s="29"/>
      <c r="Q140" s="71" t="s">
        <v>71</v>
      </c>
      <c r="S140" t="str">
        <f t="shared" si="24"/>
        <v>ПС 110 кВ Катыльгинская</v>
      </c>
    </row>
    <row r="141" spans="1:19" ht="20.25" customHeight="1" x14ac:dyDescent="0.25">
      <c r="A141" s="74">
        <v>136</v>
      </c>
      <c r="B141" s="17" t="s">
        <v>82</v>
      </c>
      <c r="C141" s="25">
        <v>44240</v>
      </c>
      <c r="D141" s="74">
        <v>1</v>
      </c>
      <c r="E141" s="59">
        <v>12</v>
      </c>
      <c r="F141" s="56">
        <f t="shared" si="18"/>
        <v>1</v>
      </c>
      <c r="G141" s="80" t="s">
        <v>117</v>
      </c>
      <c r="H141" s="81"/>
      <c r="I141" s="54">
        <f t="shared" si="19"/>
        <v>12</v>
      </c>
      <c r="J141" s="23">
        <f t="shared" si="20"/>
        <v>44240</v>
      </c>
      <c r="K141" s="54">
        <f t="shared" si="21"/>
        <v>6321.48</v>
      </c>
      <c r="L141" s="74" t="s">
        <v>16</v>
      </c>
      <c r="M141" s="56">
        <f t="shared" si="22"/>
        <v>1</v>
      </c>
      <c r="N141" s="54">
        <f t="shared" si="23"/>
        <v>12</v>
      </c>
      <c r="O141" s="56">
        <v>0</v>
      </c>
      <c r="P141" s="29"/>
      <c r="Q141" s="71" t="s">
        <v>104</v>
      </c>
      <c r="S141" t="e">
        <f t="shared" si="24"/>
        <v>#N/A</v>
      </c>
    </row>
    <row r="142" spans="1:19" ht="20.25" customHeight="1" x14ac:dyDescent="0.25">
      <c r="A142" s="74">
        <v>137</v>
      </c>
      <c r="B142" s="17" t="s">
        <v>82</v>
      </c>
      <c r="C142" s="25">
        <v>44228</v>
      </c>
      <c r="D142" s="74">
        <v>1</v>
      </c>
      <c r="E142" s="59">
        <v>12</v>
      </c>
      <c r="F142" s="56">
        <f t="shared" si="18"/>
        <v>1</v>
      </c>
      <c r="G142" s="80" t="s">
        <v>117</v>
      </c>
      <c r="H142" s="81"/>
      <c r="I142" s="54">
        <f t="shared" si="19"/>
        <v>12</v>
      </c>
      <c r="J142" s="23">
        <f t="shared" si="20"/>
        <v>44228</v>
      </c>
      <c r="K142" s="54">
        <f t="shared" si="21"/>
        <v>6321.48</v>
      </c>
      <c r="L142" s="74" t="s">
        <v>16</v>
      </c>
      <c r="M142" s="56">
        <f t="shared" si="22"/>
        <v>1</v>
      </c>
      <c r="N142" s="54">
        <f t="shared" si="23"/>
        <v>12</v>
      </c>
      <c r="O142" s="56">
        <v>0</v>
      </c>
      <c r="P142" s="29"/>
      <c r="Q142" s="71" t="s">
        <v>70</v>
      </c>
      <c r="S142" t="str">
        <f t="shared" si="24"/>
        <v>ПС 110 кВ Катыльгинская</v>
      </c>
    </row>
    <row r="143" spans="1:19" ht="20.25" customHeight="1" x14ac:dyDescent="0.25">
      <c r="A143" s="74">
        <v>138</v>
      </c>
      <c r="B143" s="17" t="s">
        <v>82</v>
      </c>
      <c r="C143" s="25">
        <v>44235</v>
      </c>
      <c r="D143" s="74">
        <v>1</v>
      </c>
      <c r="E143" s="59">
        <v>12</v>
      </c>
      <c r="F143" s="56">
        <f t="shared" si="18"/>
        <v>1</v>
      </c>
      <c r="G143" s="80" t="s">
        <v>117</v>
      </c>
      <c r="H143" s="81"/>
      <c r="I143" s="54">
        <f t="shared" si="19"/>
        <v>12</v>
      </c>
      <c r="J143" s="23">
        <f t="shared" si="20"/>
        <v>44235</v>
      </c>
      <c r="K143" s="54">
        <f t="shared" si="21"/>
        <v>6321.48</v>
      </c>
      <c r="L143" s="74" t="s">
        <v>16</v>
      </c>
      <c r="M143" s="56">
        <f t="shared" si="22"/>
        <v>1</v>
      </c>
      <c r="N143" s="54">
        <f t="shared" si="23"/>
        <v>12</v>
      </c>
      <c r="O143" s="56">
        <v>0</v>
      </c>
      <c r="P143" s="29"/>
      <c r="Q143" s="71" t="s">
        <v>70</v>
      </c>
      <c r="S143" t="str">
        <f t="shared" si="24"/>
        <v>ПС 110 кВ Катыльгинская</v>
      </c>
    </row>
    <row r="144" spans="1:19" ht="20.25" customHeight="1" x14ac:dyDescent="0.25">
      <c r="A144" s="74">
        <v>139</v>
      </c>
      <c r="B144" s="17" t="s">
        <v>82</v>
      </c>
      <c r="C144" s="25">
        <v>44243</v>
      </c>
      <c r="D144" s="74">
        <v>1</v>
      </c>
      <c r="E144" s="59">
        <v>12</v>
      </c>
      <c r="F144" s="56">
        <f t="shared" si="18"/>
        <v>1</v>
      </c>
      <c r="G144" s="80" t="s">
        <v>117</v>
      </c>
      <c r="H144" s="81"/>
      <c r="I144" s="54">
        <f t="shared" si="19"/>
        <v>12</v>
      </c>
      <c r="J144" s="23">
        <f t="shared" si="20"/>
        <v>44243</v>
      </c>
      <c r="K144" s="54">
        <f t="shared" si="21"/>
        <v>6321.48</v>
      </c>
      <c r="L144" s="74" t="s">
        <v>16</v>
      </c>
      <c r="M144" s="56">
        <f t="shared" si="22"/>
        <v>1</v>
      </c>
      <c r="N144" s="54">
        <f t="shared" si="23"/>
        <v>12</v>
      </c>
      <c r="O144" s="56">
        <v>0</v>
      </c>
      <c r="P144" s="29"/>
      <c r="Q144" s="71" t="s">
        <v>104</v>
      </c>
      <c r="S144" t="e">
        <f t="shared" si="24"/>
        <v>#N/A</v>
      </c>
    </row>
    <row r="145" spans="1:19" ht="20.25" customHeight="1" x14ac:dyDescent="0.25">
      <c r="A145" s="74">
        <v>140</v>
      </c>
      <c r="B145" s="17" t="s">
        <v>82</v>
      </c>
      <c r="C145" s="25">
        <v>44222</v>
      </c>
      <c r="D145" s="74">
        <v>1</v>
      </c>
      <c r="E145" s="59">
        <v>12</v>
      </c>
      <c r="F145" s="56">
        <f t="shared" si="18"/>
        <v>1</v>
      </c>
      <c r="G145" s="80" t="s">
        <v>117</v>
      </c>
      <c r="H145" s="81"/>
      <c r="I145" s="54">
        <f t="shared" si="19"/>
        <v>12</v>
      </c>
      <c r="J145" s="23">
        <f t="shared" si="20"/>
        <v>44222</v>
      </c>
      <c r="K145" s="54">
        <f t="shared" si="21"/>
        <v>6321.48</v>
      </c>
      <c r="L145" s="74" t="s">
        <v>16</v>
      </c>
      <c r="M145" s="56">
        <f t="shared" si="22"/>
        <v>1</v>
      </c>
      <c r="N145" s="54">
        <f t="shared" si="23"/>
        <v>12</v>
      </c>
      <c r="O145" s="56">
        <v>0</v>
      </c>
      <c r="P145" s="29"/>
      <c r="Q145" s="71" t="s">
        <v>73</v>
      </c>
      <c r="S145" t="str">
        <f t="shared" si="24"/>
        <v>ПС 110 кВ Ломовая</v>
      </c>
    </row>
    <row r="146" spans="1:19" ht="20.25" customHeight="1" x14ac:dyDescent="0.25">
      <c r="A146" s="74">
        <v>141</v>
      </c>
      <c r="B146" s="17" t="s">
        <v>82</v>
      </c>
      <c r="C146" s="25">
        <v>44223</v>
      </c>
      <c r="D146" s="74">
        <v>1</v>
      </c>
      <c r="E146" s="59">
        <v>12</v>
      </c>
      <c r="F146" s="56">
        <f t="shared" si="18"/>
        <v>1</v>
      </c>
      <c r="G146" s="80" t="s">
        <v>117</v>
      </c>
      <c r="H146" s="81"/>
      <c r="I146" s="54">
        <f t="shared" si="19"/>
        <v>12</v>
      </c>
      <c r="J146" s="23">
        <f t="shared" si="20"/>
        <v>44223</v>
      </c>
      <c r="K146" s="54">
        <f t="shared" si="21"/>
        <v>6321.48</v>
      </c>
      <c r="L146" s="74" t="s">
        <v>16</v>
      </c>
      <c r="M146" s="56">
        <f t="shared" si="22"/>
        <v>1</v>
      </c>
      <c r="N146" s="54">
        <f t="shared" si="23"/>
        <v>12</v>
      </c>
      <c r="O146" s="56">
        <v>0</v>
      </c>
      <c r="P146" s="29"/>
      <c r="Q146" s="71" t="s">
        <v>72</v>
      </c>
      <c r="S146" t="str">
        <f t="shared" si="24"/>
        <v>ПС 110 кВ Первомайская</v>
      </c>
    </row>
    <row r="147" spans="1:19" ht="20.25" customHeight="1" x14ac:dyDescent="0.25">
      <c r="A147" s="74">
        <v>142</v>
      </c>
      <c r="B147" s="17" t="s">
        <v>82</v>
      </c>
      <c r="C147" s="25">
        <v>44223</v>
      </c>
      <c r="D147" s="74">
        <v>1</v>
      </c>
      <c r="E147" s="59">
        <v>12</v>
      </c>
      <c r="F147" s="56">
        <f t="shared" si="18"/>
        <v>1</v>
      </c>
      <c r="G147" s="80" t="s">
        <v>117</v>
      </c>
      <c r="H147" s="81"/>
      <c r="I147" s="54">
        <f t="shared" si="19"/>
        <v>12</v>
      </c>
      <c r="J147" s="23">
        <f t="shared" si="20"/>
        <v>44223</v>
      </c>
      <c r="K147" s="54">
        <f t="shared" si="21"/>
        <v>6321.48</v>
      </c>
      <c r="L147" s="74" t="s">
        <v>16</v>
      </c>
      <c r="M147" s="56">
        <f t="shared" si="22"/>
        <v>1</v>
      </c>
      <c r="N147" s="54">
        <f t="shared" si="23"/>
        <v>12</v>
      </c>
      <c r="O147" s="56">
        <v>0</v>
      </c>
      <c r="P147" s="29"/>
      <c r="Q147" s="71" t="s">
        <v>71</v>
      </c>
      <c r="S147" t="str">
        <f t="shared" si="24"/>
        <v>ПС 110 кВ Катыльгинская</v>
      </c>
    </row>
    <row r="148" spans="1:19" ht="20.25" customHeight="1" x14ac:dyDescent="0.25">
      <c r="A148" s="74">
        <v>143</v>
      </c>
      <c r="B148" s="17" t="s">
        <v>82</v>
      </c>
      <c r="C148" s="25">
        <v>44225</v>
      </c>
      <c r="D148" s="74">
        <v>1</v>
      </c>
      <c r="E148" s="59">
        <v>12</v>
      </c>
      <c r="F148" s="56">
        <f t="shared" si="18"/>
        <v>1</v>
      </c>
      <c r="G148" s="80" t="s">
        <v>117</v>
      </c>
      <c r="H148" s="81"/>
      <c r="I148" s="54">
        <f t="shared" si="19"/>
        <v>12</v>
      </c>
      <c r="J148" s="23">
        <f t="shared" si="20"/>
        <v>44225</v>
      </c>
      <c r="K148" s="54">
        <f t="shared" si="21"/>
        <v>6321.48</v>
      </c>
      <c r="L148" s="74" t="s">
        <v>16</v>
      </c>
      <c r="M148" s="56">
        <f t="shared" si="22"/>
        <v>1</v>
      </c>
      <c r="N148" s="54">
        <f t="shared" si="23"/>
        <v>12</v>
      </c>
      <c r="O148" s="56">
        <v>0</v>
      </c>
      <c r="P148" s="29"/>
      <c r="Q148" s="71" t="s">
        <v>72</v>
      </c>
      <c r="S148" t="str">
        <f t="shared" si="24"/>
        <v>ПС 110 кВ Первомайская</v>
      </c>
    </row>
    <row r="149" spans="1:19" ht="20.25" customHeight="1" x14ac:dyDescent="0.25">
      <c r="A149" s="74">
        <v>144</v>
      </c>
      <c r="B149" s="17" t="s">
        <v>82</v>
      </c>
      <c r="C149" s="25">
        <v>44227</v>
      </c>
      <c r="D149" s="74">
        <v>1</v>
      </c>
      <c r="E149" s="59">
        <v>12</v>
      </c>
      <c r="F149" s="56">
        <f t="shared" si="18"/>
        <v>1</v>
      </c>
      <c r="G149" s="80" t="s">
        <v>117</v>
      </c>
      <c r="H149" s="81"/>
      <c r="I149" s="54">
        <f t="shared" si="19"/>
        <v>12</v>
      </c>
      <c r="J149" s="23">
        <f t="shared" si="20"/>
        <v>44227</v>
      </c>
      <c r="K149" s="54">
        <f t="shared" si="21"/>
        <v>6321.48</v>
      </c>
      <c r="L149" s="74" t="s">
        <v>16</v>
      </c>
      <c r="M149" s="56">
        <f t="shared" si="22"/>
        <v>1</v>
      </c>
      <c r="N149" s="54">
        <f t="shared" si="23"/>
        <v>12</v>
      </c>
      <c r="O149" s="56">
        <v>0</v>
      </c>
      <c r="P149" s="29"/>
      <c r="Q149" s="71" t="s">
        <v>71</v>
      </c>
      <c r="S149" t="str">
        <f t="shared" si="24"/>
        <v>ПС 110 кВ Катыльгинская</v>
      </c>
    </row>
    <row r="150" spans="1:19" ht="20.25" customHeight="1" x14ac:dyDescent="0.25">
      <c r="A150" s="74">
        <v>145</v>
      </c>
      <c r="B150" s="17" t="s">
        <v>82</v>
      </c>
      <c r="C150" s="25">
        <v>44227</v>
      </c>
      <c r="D150" s="74">
        <v>1</v>
      </c>
      <c r="E150" s="59">
        <v>12</v>
      </c>
      <c r="F150" s="56">
        <f t="shared" si="18"/>
        <v>1</v>
      </c>
      <c r="G150" s="80" t="s">
        <v>117</v>
      </c>
      <c r="H150" s="81"/>
      <c r="I150" s="54">
        <f t="shared" si="19"/>
        <v>12</v>
      </c>
      <c r="J150" s="23">
        <f t="shared" si="20"/>
        <v>44227</v>
      </c>
      <c r="K150" s="54">
        <f t="shared" si="21"/>
        <v>6321.48</v>
      </c>
      <c r="L150" s="74" t="s">
        <v>16</v>
      </c>
      <c r="M150" s="56">
        <f t="shared" si="22"/>
        <v>1</v>
      </c>
      <c r="N150" s="54">
        <f t="shared" si="23"/>
        <v>12</v>
      </c>
      <c r="O150" s="56">
        <v>0</v>
      </c>
      <c r="P150" s="29"/>
      <c r="Q150" s="71" t="s">
        <v>72</v>
      </c>
      <c r="S150" t="str">
        <f t="shared" si="24"/>
        <v>ПС 110 кВ Первомайская</v>
      </c>
    </row>
    <row r="151" spans="1:19" ht="20.25" customHeight="1" x14ac:dyDescent="0.25">
      <c r="A151" s="74">
        <v>146</v>
      </c>
      <c r="B151" s="17" t="s">
        <v>82</v>
      </c>
      <c r="C151" s="25">
        <v>44229</v>
      </c>
      <c r="D151" s="74">
        <v>1</v>
      </c>
      <c r="E151" s="59">
        <v>12</v>
      </c>
      <c r="F151" s="56">
        <f t="shared" si="18"/>
        <v>1</v>
      </c>
      <c r="G151" s="80" t="s">
        <v>117</v>
      </c>
      <c r="H151" s="81"/>
      <c r="I151" s="54">
        <f t="shared" si="19"/>
        <v>12</v>
      </c>
      <c r="J151" s="23">
        <f t="shared" si="20"/>
        <v>44229</v>
      </c>
      <c r="K151" s="54">
        <f t="shared" si="21"/>
        <v>6321.48</v>
      </c>
      <c r="L151" s="74" t="s">
        <v>16</v>
      </c>
      <c r="M151" s="56">
        <f t="shared" si="22"/>
        <v>1</v>
      </c>
      <c r="N151" s="54">
        <f t="shared" si="23"/>
        <v>12</v>
      </c>
      <c r="O151" s="56">
        <v>0</v>
      </c>
      <c r="P151" s="29"/>
      <c r="Q151" s="71" t="s">
        <v>70</v>
      </c>
      <c r="S151" t="str">
        <f t="shared" si="24"/>
        <v>ПС 110 кВ Катыльгинская</v>
      </c>
    </row>
    <row r="152" spans="1:19" ht="20.25" customHeight="1" x14ac:dyDescent="0.25">
      <c r="A152" s="74">
        <v>147</v>
      </c>
      <c r="B152" s="17" t="s">
        <v>82</v>
      </c>
      <c r="C152" s="25">
        <v>44231</v>
      </c>
      <c r="D152" s="74">
        <v>1</v>
      </c>
      <c r="E152" s="59">
        <v>12</v>
      </c>
      <c r="F152" s="56">
        <f t="shared" si="18"/>
        <v>1</v>
      </c>
      <c r="G152" s="80" t="s">
        <v>117</v>
      </c>
      <c r="H152" s="81"/>
      <c r="I152" s="54">
        <f t="shared" si="19"/>
        <v>12</v>
      </c>
      <c r="J152" s="23">
        <f t="shared" si="20"/>
        <v>44231</v>
      </c>
      <c r="K152" s="54">
        <f t="shared" si="21"/>
        <v>6321.48</v>
      </c>
      <c r="L152" s="74" t="s">
        <v>16</v>
      </c>
      <c r="M152" s="56">
        <f t="shared" si="22"/>
        <v>1</v>
      </c>
      <c r="N152" s="54">
        <f t="shared" si="23"/>
        <v>12</v>
      </c>
      <c r="O152" s="56">
        <v>0</v>
      </c>
      <c r="P152" s="29"/>
      <c r="Q152" s="71" t="s">
        <v>73</v>
      </c>
      <c r="S152" t="str">
        <f t="shared" si="24"/>
        <v>ПС 110 кВ Ломовая</v>
      </c>
    </row>
    <row r="153" spans="1:19" ht="20.25" customHeight="1" x14ac:dyDescent="0.25">
      <c r="A153" s="74">
        <v>148</v>
      </c>
      <c r="B153" s="17" t="s">
        <v>82</v>
      </c>
      <c r="C153" s="25">
        <v>44232</v>
      </c>
      <c r="D153" s="74">
        <v>1</v>
      </c>
      <c r="E153" s="59">
        <v>12</v>
      </c>
      <c r="F153" s="56">
        <f t="shared" si="18"/>
        <v>1</v>
      </c>
      <c r="G153" s="80" t="s">
        <v>117</v>
      </c>
      <c r="H153" s="81"/>
      <c r="I153" s="54">
        <f t="shared" si="19"/>
        <v>12</v>
      </c>
      <c r="J153" s="23">
        <f t="shared" si="20"/>
        <v>44232</v>
      </c>
      <c r="K153" s="54">
        <f t="shared" si="21"/>
        <v>6321.48</v>
      </c>
      <c r="L153" s="74" t="s">
        <v>16</v>
      </c>
      <c r="M153" s="56">
        <f t="shared" si="22"/>
        <v>1</v>
      </c>
      <c r="N153" s="54">
        <f t="shared" si="23"/>
        <v>12</v>
      </c>
      <c r="O153" s="56">
        <v>0</v>
      </c>
      <c r="P153" s="29"/>
      <c r="Q153" s="71" t="s">
        <v>71</v>
      </c>
      <c r="S153" t="str">
        <f t="shared" si="24"/>
        <v>ПС 110 кВ Катыльгинская</v>
      </c>
    </row>
    <row r="154" spans="1:19" ht="20.25" customHeight="1" x14ac:dyDescent="0.25">
      <c r="A154" s="74">
        <v>149</v>
      </c>
      <c r="B154" s="17" t="s">
        <v>82</v>
      </c>
      <c r="C154" s="25">
        <v>44232</v>
      </c>
      <c r="D154" s="74">
        <v>1</v>
      </c>
      <c r="E154" s="59">
        <v>12</v>
      </c>
      <c r="F154" s="56">
        <f t="shared" si="18"/>
        <v>1</v>
      </c>
      <c r="G154" s="80" t="s">
        <v>117</v>
      </c>
      <c r="H154" s="81"/>
      <c r="I154" s="54">
        <f t="shared" si="19"/>
        <v>12</v>
      </c>
      <c r="J154" s="23">
        <f t="shared" si="20"/>
        <v>44232</v>
      </c>
      <c r="K154" s="54">
        <f t="shared" si="21"/>
        <v>6321.48</v>
      </c>
      <c r="L154" s="74" t="s">
        <v>16</v>
      </c>
      <c r="M154" s="56">
        <f t="shared" si="22"/>
        <v>1</v>
      </c>
      <c r="N154" s="54">
        <f t="shared" si="23"/>
        <v>12</v>
      </c>
      <c r="O154" s="56">
        <v>0</v>
      </c>
      <c r="P154" s="29"/>
      <c r="Q154" s="71" t="s">
        <v>44</v>
      </c>
      <c r="S154" t="str">
        <f t="shared" si="24"/>
        <v>ПС 220 кВ Советко-Соснинская</v>
      </c>
    </row>
    <row r="155" spans="1:19" ht="20.25" customHeight="1" x14ac:dyDescent="0.25">
      <c r="A155" s="74">
        <v>150</v>
      </c>
      <c r="B155" s="17" t="s">
        <v>82</v>
      </c>
      <c r="C155" s="25">
        <v>44234</v>
      </c>
      <c r="D155" s="74">
        <v>1</v>
      </c>
      <c r="E155" s="59">
        <v>12</v>
      </c>
      <c r="F155" s="56">
        <f t="shared" si="18"/>
        <v>1</v>
      </c>
      <c r="G155" s="80" t="s">
        <v>117</v>
      </c>
      <c r="H155" s="81"/>
      <c r="I155" s="54">
        <f t="shared" si="19"/>
        <v>12</v>
      </c>
      <c r="J155" s="23">
        <f t="shared" si="20"/>
        <v>44234</v>
      </c>
      <c r="K155" s="54">
        <f t="shared" si="21"/>
        <v>6321.48</v>
      </c>
      <c r="L155" s="74" t="s">
        <v>16</v>
      </c>
      <c r="M155" s="56">
        <f t="shared" si="22"/>
        <v>1</v>
      </c>
      <c r="N155" s="54">
        <f t="shared" si="23"/>
        <v>12</v>
      </c>
      <c r="O155" s="56">
        <v>0</v>
      </c>
      <c r="P155" s="29"/>
      <c r="Q155" s="71" t="s">
        <v>75</v>
      </c>
      <c r="S155" t="e">
        <f t="shared" si="24"/>
        <v>#N/A</v>
      </c>
    </row>
    <row r="156" spans="1:19" ht="20.25" customHeight="1" x14ac:dyDescent="0.25">
      <c r="A156" s="74">
        <v>151</v>
      </c>
      <c r="B156" s="17" t="s">
        <v>82</v>
      </c>
      <c r="C156" s="25">
        <v>44235</v>
      </c>
      <c r="D156" s="74">
        <v>1</v>
      </c>
      <c r="E156" s="59">
        <v>12</v>
      </c>
      <c r="F156" s="56">
        <f t="shared" si="18"/>
        <v>1</v>
      </c>
      <c r="G156" s="80" t="s">
        <v>117</v>
      </c>
      <c r="H156" s="81"/>
      <c r="I156" s="54">
        <f t="shared" si="19"/>
        <v>12</v>
      </c>
      <c r="J156" s="23">
        <f t="shared" si="20"/>
        <v>44235</v>
      </c>
      <c r="K156" s="54">
        <f t="shared" si="21"/>
        <v>6321.48</v>
      </c>
      <c r="L156" s="74" t="s">
        <v>16</v>
      </c>
      <c r="M156" s="56">
        <f t="shared" si="22"/>
        <v>1</v>
      </c>
      <c r="N156" s="54">
        <f t="shared" si="23"/>
        <v>12</v>
      </c>
      <c r="O156" s="56">
        <v>0</v>
      </c>
      <c r="P156" s="29"/>
      <c r="Q156" s="71" t="s">
        <v>33</v>
      </c>
      <c r="S156" t="str">
        <f t="shared" si="24"/>
        <v>ПС 110 кВ Игольская</v>
      </c>
    </row>
    <row r="157" spans="1:19" ht="54" customHeight="1" x14ac:dyDescent="0.25">
      <c r="A157" s="74">
        <v>152</v>
      </c>
      <c r="B157" s="72" t="s">
        <v>82</v>
      </c>
      <c r="C157" s="25">
        <v>44235</v>
      </c>
      <c r="D157" s="74">
        <v>1</v>
      </c>
      <c r="E157" s="59">
        <v>12</v>
      </c>
      <c r="F157" s="56">
        <f t="shared" si="18"/>
        <v>1</v>
      </c>
      <c r="G157" s="80" t="s">
        <v>117</v>
      </c>
      <c r="H157" s="81"/>
      <c r="I157" s="54">
        <f t="shared" si="19"/>
        <v>12</v>
      </c>
      <c r="J157" s="23">
        <f t="shared" si="20"/>
        <v>44235</v>
      </c>
      <c r="K157" s="54">
        <f t="shared" si="21"/>
        <v>6321.48</v>
      </c>
      <c r="L157" s="74" t="s">
        <v>16</v>
      </c>
      <c r="M157" s="56">
        <f t="shared" si="22"/>
        <v>1</v>
      </c>
      <c r="N157" s="54">
        <f t="shared" si="23"/>
        <v>12</v>
      </c>
      <c r="O157" s="56">
        <v>0</v>
      </c>
      <c r="P157" s="29"/>
      <c r="Q157" s="71" t="s">
        <v>75</v>
      </c>
      <c r="S157" t="e">
        <f t="shared" si="24"/>
        <v>#N/A</v>
      </c>
    </row>
    <row r="158" spans="1:19" ht="20.25" customHeight="1" x14ac:dyDescent="0.25">
      <c r="A158" s="74">
        <v>153</v>
      </c>
      <c r="B158" s="17" t="s">
        <v>82</v>
      </c>
      <c r="C158" s="25">
        <v>44236</v>
      </c>
      <c r="D158" s="74">
        <v>1</v>
      </c>
      <c r="E158" s="59">
        <v>12</v>
      </c>
      <c r="F158" s="56">
        <f t="shared" si="18"/>
        <v>1</v>
      </c>
      <c r="G158" s="80" t="s">
        <v>117</v>
      </c>
      <c r="H158" s="81"/>
      <c r="I158" s="54">
        <f t="shared" si="19"/>
        <v>12</v>
      </c>
      <c r="J158" s="23">
        <f t="shared" si="20"/>
        <v>44236</v>
      </c>
      <c r="K158" s="54">
        <f t="shared" si="21"/>
        <v>6321.48</v>
      </c>
      <c r="L158" s="74" t="s">
        <v>16</v>
      </c>
      <c r="M158" s="56">
        <f t="shared" si="22"/>
        <v>1</v>
      </c>
      <c r="N158" s="54">
        <f t="shared" si="23"/>
        <v>12</v>
      </c>
      <c r="O158" s="56">
        <v>0</v>
      </c>
      <c r="P158" s="29"/>
      <c r="Q158" s="71" t="s">
        <v>37</v>
      </c>
      <c r="S158" t="str">
        <f t="shared" si="24"/>
        <v>ПС 110 кВ Крапивинская</v>
      </c>
    </row>
    <row r="159" spans="1:19" ht="20.25" customHeight="1" x14ac:dyDescent="0.25">
      <c r="A159" s="74">
        <v>154</v>
      </c>
      <c r="B159" s="17" t="s">
        <v>82</v>
      </c>
      <c r="C159" s="22">
        <v>44237</v>
      </c>
      <c r="D159" s="74">
        <v>1</v>
      </c>
      <c r="E159" s="59">
        <v>12</v>
      </c>
      <c r="F159" s="56">
        <f t="shared" si="18"/>
        <v>1</v>
      </c>
      <c r="G159" s="80" t="s">
        <v>117</v>
      </c>
      <c r="H159" s="81"/>
      <c r="I159" s="54">
        <f t="shared" si="19"/>
        <v>12</v>
      </c>
      <c r="J159" s="23">
        <f t="shared" si="20"/>
        <v>44237</v>
      </c>
      <c r="K159" s="54">
        <f t="shared" si="21"/>
        <v>6321.48</v>
      </c>
      <c r="L159" s="74" t="s">
        <v>16</v>
      </c>
      <c r="M159" s="56">
        <f t="shared" si="22"/>
        <v>1</v>
      </c>
      <c r="N159" s="54">
        <f t="shared" si="23"/>
        <v>12</v>
      </c>
      <c r="O159" s="56">
        <v>0</v>
      </c>
      <c r="P159" s="29"/>
      <c r="Q159" s="49"/>
      <c r="S159" t="e">
        <f t="shared" si="24"/>
        <v>#N/A</v>
      </c>
    </row>
    <row r="160" spans="1:19" ht="20.25" customHeight="1" x14ac:dyDescent="0.25">
      <c r="A160" s="74">
        <v>155</v>
      </c>
      <c r="B160" s="17" t="s">
        <v>82</v>
      </c>
      <c r="C160" s="22">
        <v>44238</v>
      </c>
      <c r="D160" s="74">
        <v>1</v>
      </c>
      <c r="E160" s="59">
        <v>12</v>
      </c>
      <c r="F160" s="56">
        <f t="shared" si="18"/>
        <v>1</v>
      </c>
      <c r="G160" s="80" t="s">
        <v>117</v>
      </c>
      <c r="H160" s="81"/>
      <c r="I160" s="54">
        <f t="shared" si="19"/>
        <v>12</v>
      </c>
      <c r="J160" s="23">
        <f t="shared" si="20"/>
        <v>44238</v>
      </c>
      <c r="K160" s="54">
        <f t="shared" si="21"/>
        <v>6321.48</v>
      </c>
      <c r="L160" s="74" t="s">
        <v>16</v>
      </c>
      <c r="M160" s="56">
        <f t="shared" si="22"/>
        <v>1</v>
      </c>
      <c r="N160" s="54">
        <f t="shared" si="23"/>
        <v>12</v>
      </c>
      <c r="O160" s="56">
        <v>0</v>
      </c>
      <c r="P160" s="29"/>
      <c r="Q160" s="49"/>
      <c r="S160" t="e">
        <f t="shared" si="24"/>
        <v>#N/A</v>
      </c>
    </row>
    <row r="161" spans="1:19" ht="20.25" customHeight="1" x14ac:dyDescent="0.25">
      <c r="A161" s="74">
        <v>156</v>
      </c>
      <c r="B161" s="17" t="s">
        <v>82</v>
      </c>
      <c r="C161" s="22">
        <v>44241</v>
      </c>
      <c r="D161" s="74">
        <v>1</v>
      </c>
      <c r="E161" s="59">
        <v>12</v>
      </c>
      <c r="F161" s="56">
        <f t="shared" si="18"/>
        <v>1</v>
      </c>
      <c r="G161" s="80" t="s">
        <v>117</v>
      </c>
      <c r="H161" s="81"/>
      <c r="I161" s="54">
        <f t="shared" si="19"/>
        <v>12</v>
      </c>
      <c r="J161" s="23">
        <f t="shared" si="20"/>
        <v>44241</v>
      </c>
      <c r="K161" s="54">
        <f t="shared" si="21"/>
        <v>6321.48</v>
      </c>
      <c r="L161" s="74" t="s">
        <v>16</v>
      </c>
      <c r="M161" s="56">
        <f t="shared" si="22"/>
        <v>1</v>
      </c>
      <c r="N161" s="54">
        <f t="shared" si="23"/>
        <v>12</v>
      </c>
      <c r="O161" s="56">
        <v>0</v>
      </c>
      <c r="P161" s="29"/>
      <c r="Q161" s="49"/>
      <c r="S161" t="e">
        <f t="shared" si="24"/>
        <v>#N/A</v>
      </c>
    </row>
    <row r="162" spans="1:19" ht="20.25" customHeight="1" x14ac:dyDescent="0.25">
      <c r="A162" s="74">
        <v>157</v>
      </c>
      <c r="B162" s="17" t="s">
        <v>82</v>
      </c>
      <c r="C162" s="22">
        <v>44242</v>
      </c>
      <c r="D162" s="74">
        <v>1</v>
      </c>
      <c r="E162" s="59">
        <v>12</v>
      </c>
      <c r="F162" s="56">
        <f t="shared" si="18"/>
        <v>1</v>
      </c>
      <c r="G162" s="80" t="s">
        <v>117</v>
      </c>
      <c r="H162" s="81"/>
      <c r="I162" s="54">
        <f t="shared" si="19"/>
        <v>12</v>
      </c>
      <c r="J162" s="23">
        <f t="shared" si="20"/>
        <v>44242</v>
      </c>
      <c r="K162" s="54">
        <f t="shared" si="21"/>
        <v>6321.48</v>
      </c>
      <c r="L162" s="74" t="s">
        <v>16</v>
      </c>
      <c r="M162" s="56">
        <f t="shared" si="22"/>
        <v>1</v>
      </c>
      <c r="N162" s="54">
        <f t="shared" si="23"/>
        <v>12</v>
      </c>
      <c r="O162" s="56">
        <v>0</v>
      </c>
      <c r="P162" s="29"/>
      <c r="Q162" s="49"/>
      <c r="S162" t="e">
        <f t="shared" si="24"/>
        <v>#N/A</v>
      </c>
    </row>
    <row r="163" spans="1:19" ht="20.25" customHeight="1" x14ac:dyDescent="0.25">
      <c r="A163" s="74">
        <v>158</v>
      </c>
      <c r="B163" s="17" t="s">
        <v>82</v>
      </c>
      <c r="C163" s="22">
        <v>44243</v>
      </c>
      <c r="D163" s="74">
        <v>1</v>
      </c>
      <c r="E163" s="59">
        <v>12</v>
      </c>
      <c r="F163" s="56">
        <f t="shared" si="18"/>
        <v>1</v>
      </c>
      <c r="G163" s="80" t="s">
        <v>117</v>
      </c>
      <c r="H163" s="81"/>
      <c r="I163" s="54">
        <f t="shared" si="19"/>
        <v>12</v>
      </c>
      <c r="J163" s="23">
        <f t="shared" si="20"/>
        <v>44243</v>
      </c>
      <c r="K163" s="54">
        <f t="shared" si="21"/>
        <v>6321.48</v>
      </c>
      <c r="L163" s="74" t="s">
        <v>16</v>
      </c>
      <c r="M163" s="56">
        <f t="shared" si="22"/>
        <v>1</v>
      </c>
      <c r="N163" s="54">
        <f t="shared" si="23"/>
        <v>12</v>
      </c>
      <c r="O163" s="56">
        <v>0</v>
      </c>
      <c r="P163" s="29"/>
      <c r="Q163" s="49"/>
      <c r="S163" t="e">
        <f t="shared" si="24"/>
        <v>#N/A</v>
      </c>
    </row>
    <row r="164" spans="1:19" ht="20.25" customHeight="1" x14ac:dyDescent="0.25">
      <c r="A164" s="74">
        <v>159</v>
      </c>
      <c r="B164" s="17" t="s">
        <v>82</v>
      </c>
      <c r="C164" s="22">
        <v>44245</v>
      </c>
      <c r="D164" s="74">
        <v>1</v>
      </c>
      <c r="E164" s="59">
        <v>12</v>
      </c>
      <c r="F164" s="56">
        <f t="shared" si="18"/>
        <v>1</v>
      </c>
      <c r="G164" s="80" t="s">
        <v>117</v>
      </c>
      <c r="H164" s="81"/>
      <c r="I164" s="54">
        <f t="shared" si="19"/>
        <v>12</v>
      </c>
      <c r="J164" s="23">
        <f t="shared" si="20"/>
        <v>44245</v>
      </c>
      <c r="K164" s="54">
        <f>E164*526.79</f>
        <v>6321.48</v>
      </c>
      <c r="L164" s="74" t="s">
        <v>16</v>
      </c>
      <c r="M164" s="56">
        <f t="shared" si="22"/>
        <v>1</v>
      </c>
      <c r="N164" s="54">
        <f t="shared" si="23"/>
        <v>12</v>
      </c>
      <c r="O164" s="56">
        <v>0</v>
      </c>
      <c r="P164" s="29"/>
      <c r="Q164" s="49"/>
      <c r="S164" t="e">
        <f t="shared" si="24"/>
        <v>#N/A</v>
      </c>
    </row>
    <row r="165" spans="1:19" ht="20.25" customHeight="1" x14ac:dyDescent="0.25">
      <c r="A165" s="74">
        <v>160</v>
      </c>
      <c r="B165" s="17" t="s">
        <v>82</v>
      </c>
      <c r="C165" s="22">
        <v>44246</v>
      </c>
      <c r="D165" s="74">
        <v>1</v>
      </c>
      <c r="E165" s="59">
        <v>12</v>
      </c>
      <c r="F165" s="56">
        <f t="shared" si="18"/>
        <v>1</v>
      </c>
      <c r="G165" s="80" t="s">
        <v>117</v>
      </c>
      <c r="H165" s="81"/>
      <c r="I165" s="54">
        <f t="shared" si="19"/>
        <v>12</v>
      </c>
      <c r="J165" s="23">
        <f t="shared" si="20"/>
        <v>44246</v>
      </c>
      <c r="K165" s="54">
        <f t="shared" si="21"/>
        <v>6321.48</v>
      </c>
      <c r="L165" s="74" t="s">
        <v>16</v>
      </c>
      <c r="M165" s="56">
        <f t="shared" si="22"/>
        <v>1</v>
      </c>
      <c r="N165" s="54">
        <f t="shared" si="23"/>
        <v>12</v>
      </c>
      <c r="O165" s="56">
        <v>0</v>
      </c>
      <c r="P165" s="29"/>
      <c r="Q165" s="49"/>
      <c r="S165" t="e">
        <f t="shared" si="24"/>
        <v>#N/A</v>
      </c>
    </row>
    <row r="166" spans="1:19" ht="20.25" customHeight="1" x14ac:dyDescent="0.25">
      <c r="A166" s="74">
        <v>161</v>
      </c>
      <c r="B166" s="17" t="s">
        <v>82</v>
      </c>
      <c r="C166" s="22">
        <v>44247</v>
      </c>
      <c r="D166" s="74">
        <v>1</v>
      </c>
      <c r="E166" s="59">
        <v>12</v>
      </c>
      <c r="F166" s="56">
        <f t="shared" si="18"/>
        <v>1</v>
      </c>
      <c r="G166" s="80" t="s">
        <v>117</v>
      </c>
      <c r="H166" s="81"/>
      <c r="I166" s="54">
        <f t="shared" si="19"/>
        <v>12</v>
      </c>
      <c r="J166" s="23">
        <f t="shared" si="20"/>
        <v>44247</v>
      </c>
      <c r="K166" s="54">
        <f t="shared" si="21"/>
        <v>6321.48</v>
      </c>
      <c r="L166" s="74" t="s">
        <v>16</v>
      </c>
      <c r="M166" s="56">
        <f t="shared" si="22"/>
        <v>1</v>
      </c>
      <c r="N166" s="54">
        <f t="shared" si="23"/>
        <v>12</v>
      </c>
      <c r="O166" s="56">
        <v>0</v>
      </c>
      <c r="P166" s="29"/>
      <c r="Q166" s="49"/>
      <c r="S166" t="e">
        <f t="shared" si="24"/>
        <v>#N/A</v>
      </c>
    </row>
    <row r="167" spans="1:19" ht="20.25" customHeight="1" x14ac:dyDescent="0.25">
      <c r="A167" s="74">
        <v>162</v>
      </c>
      <c r="B167" s="17" t="s">
        <v>82</v>
      </c>
      <c r="C167" s="22">
        <v>44248</v>
      </c>
      <c r="D167" s="74">
        <v>1</v>
      </c>
      <c r="E167" s="59">
        <v>12</v>
      </c>
      <c r="F167" s="56">
        <f t="shared" si="18"/>
        <v>1</v>
      </c>
      <c r="G167" s="80" t="s">
        <v>117</v>
      </c>
      <c r="H167" s="81"/>
      <c r="I167" s="54">
        <f t="shared" si="19"/>
        <v>12</v>
      </c>
      <c r="J167" s="23">
        <f t="shared" si="20"/>
        <v>44248</v>
      </c>
      <c r="K167" s="54">
        <f t="shared" si="21"/>
        <v>6321.48</v>
      </c>
      <c r="L167" s="74" t="s">
        <v>16</v>
      </c>
      <c r="M167" s="56">
        <f t="shared" si="22"/>
        <v>1</v>
      </c>
      <c r="N167" s="54">
        <f t="shared" si="23"/>
        <v>12</v>
      </c>
      <c r="O167" s="56">
        <v>0</v>
      </c>
      <c r="P167" s="29"/>
      <c r="Q167" s="49"/>
      <c r="S167" t="e">
        <f t="shared" si="24"/>
        <v>#N/A</v>
      </c>
    </row>
    <row r="168" spans="1:19" ht="20.25" customHeight="1" x14ac:dyDescent="0.25">
      <c r="A168" s="74">
        <v>163</v>
      </c>
      <c r="B168" s="17" t="s">
        <v>82</v>
      </c>
      <c r="C168" s="22">
        <v>44250</v>
      </c>
      <c r="D168" s="74">
        <v>1</v>
      </c>
      <c r="E168" s="59">
        <v>12</v>
      </c>
      <c r="F168" s="56">
        <f t="shared" si="18"/>
        <v>1</v>
      </c>
      <c r="G168" s="80" t="s">
        <v>117</v>
      </c>
      <c r="H168" s="81"/>
      <c r="I168" s="54">
        <f t="shared" si="19"/>
        <v>12</v>
      </c>
      <c r="J168" s="23">
        <f t="shared" si="20"/>
        <v>44250</v>
      </c>
      <c r="K168" s="54">
        <f t="shared" si="21"/>
        <v>6321.48</v>
      </c>
      <c r="L168" s="74" t="s">
        <v>16</v>
      </c>
      <c r="M168" s="56">
        <f t="shared" si="22"/>
        <v>1</v>
      </c>
      <c r="N168" s="54">
        <f t="shared" si="23"/>
        <v>12</v>
      </c>
      <c r="O168" s="56">
        <v>0</v>
      </c>
      <c r="P168" s="29"/>
      <c r="Q168" s="49"/>
      <c r="S168" t="e">
        <f t="shared" si="24"/>
        <v>#N/A</v>
      </c>
    </row>
    <row r="169" spans="1:19" ht="20.25" customHeight="1" x14ac:dyDescent="0.25">
      <c r="A169" s="74">
        <v>164</v>
      </c>
      <c r="B169" s="17" t="s">
        <v>82</v>
      </c>
      <c r="C169" s="22">
        <v>44251</v>
      </c>
      <c r="D169" s="74">
        <v>1</v>
      </c>
      <c r="E169" s="59">
        <v>12</v>
      </c>
      <c r="F169" s="56">
        <f t="shared" si="18"/>
        <v>1</v>
      </c>
      <c r="G169" s="80" t="s">
        <v>117</v>
      </c>
      <c r="H169" s="81"/>
      <c r="I169" s="54">
        <f t="shared" si="19"/>
        <v>12</v>
      </c>
      <c r="J169" s="23">
        <f t="shared" si="20"/>
        <v>44251</v>
      </c>
      <c r="K169" s="54">
        <f t="shared" si="21"/>
        <v>6321.48</v>
      </c>
      <c r="L169" s="74" t="s">
        <v>16</v>
      </c>
      <c r="M169" s="56">
        <f t="shared" si="22"/>
        <v>1</v>
      </c>
      <c r="N169" s="54">
        <f t="shared" si="23"/>
        <v>12</v>
      </c>
      <c r="O169" s="56">
        <v>0</v>
      </c>
      <c r="P169" s="29"/>
      <c r="Q169" s="49"/>
      <c r="S169" t="e">
        <f t="shared" si="24"/>
        <v>#N/A</v>
      </c>
    </row>
    <row r="170" spans="1:19" ht="20.25" customHeight="1" x14ac:dyDescent="0.25">
      <c r="A170" s="74">
        <v>165</v>
      </c>
      <c r="B170" s="17" t="s">
        <v>82</v>
      </c>
      <c r="C170" s="22">
        <v>44252</v>
      </c>
      <c r="D170" s="74">
        <v>1</v>
      </c>
      <c r="E170" s="59">
        <v>12</v>
      </c>
      <c r="F170" s="56">
        <f t="shared" si="18"/>
        <v>1</v>
      </c>
      <c r="G170" s="80" t="s">
        <v>117</v>
      </c>
      <c r="H170" s="81"/>
      <c r="I170" s="54">
        <f t="shared" si="19"/>
        <v>12</v>
      </c>
      <c r="J170" s="23">
        <f t="shared" si="20"/>
        <v>44252</v>
      </c>
      <c r="K170" s="54">
        <f t="shared" si="21"/>
        <v>6321.48</v>
      </c>
      <c r="L170" s="74" t="s">
        <v>16</v>
      </c>
      <c r="M170" s="56">
        <f t="shared" si="22"/>
        <v>1</v>
      </c>
      <c r="N170" s="54">
        <f t="shared" si="23"/>
        <v>12</v>
      </c>
      <c r="O170" s="56">
        <v>0</v>
      </c>
      <c r="P170" s="29"/>
      <c r="Q170" s="49"/>
      <c r="S170" t="e">
        <f t="shared" si="24"/>
        <v>#N/A</v>
      </c>
    </row>
    <row r="171" spans="1:19" ht="20.25" customHeight="1" x14ac:dyDescent="0.25">
      <c r="A171" s="74">
        <v>166</v>
      </c>
      <c r="B171" s="17" t="s">
        <v>142</v>
      </c>
      <c r="C171" s="22">
        <v>44229</v>
      </c>
      <c r="D171" s="74">
        <v>1</v>
      </c>
      <c r="E171" s="48">
        <v>25</v>
      </c>
      <c r="F171" s="56">
        <f t="shared" si="18"/>
        <v>1</v>
      </c>
      <c r="G171" s="74" t="s">
        <v>148</v>
      </c>
      <c r="H171" s="26">
        <v>44230</v>
      </c>
      <c r="I171" s="54">
        <f t="shared" si="19"/>
        <v>25</v>
      </c>
      <c r="J171" s="22">
        <v>44237</v>
      </c>
      <c r="K171" s="54">
        <f t="shared" si="21"/>
        <v>13169.75</v>
      </c>
      <c r="L171" s="74" t="s">
        <v>16</v>
      </c>
      <c r="M171" s="56">
        <f t="shared" ref="M171:M191" si="25">F171</f>
        <v>1</v>
      </c>
      <c r="N171" s="54">
        <f t="shared" ref="N171:N191" si="26">E171</f>
        <v>25</v>
      </c>
      <c r="O171" s="56">
        <v>0</v>
      </c>
      <c r="P171" s="29"/>
      <c r="Q171" s="49"/>
      <c r="S171" t="e">
        <f t="shared" si="24"/>
        <v>#N/A</v>
      </c>
    </row>
    <row r="172" spans="1:19" ht="20.25" customHeight="1" x14ac:dyDescent="0.25">
      <c r="A172" s="74">
        <v>167</v>
      </c>
      <c r="B172" s="17" t="s">
        <v>143</v>
      </c>
      <c r="C172" s="22">
        <v>44228</v>
      </c>
      <c r="D172" s="74">
        <v>1</v>
      </c>
      <c r="E172" s="48">
        <v>35</v>
      </c>
      <c r="F172" s="56">
        <f t="shared" si="18"/>
        <v>1</v>
      </c>
      <c r="G172" s="74" t="s">
        <v>149</v>
      </c>
      <c r="H172" s="26">
        <v>44235</v>
      </c>
      <c r="I172" s="54">
        <f t="shared" si="19"/>
        <v>35</v>
      </c>
      <c r="J172" s="22">
        <v>44242</v>
      </c>
      <c r="K172" s="54">
        <f t="shared" si="21"/>
        <v>18437.649999999998</v>
      </c>
      <c r="L172" s="74" t="s">
        <v>16</v>
      </c>
      <c r="M172" s="56">
        <f t="shared" si="25"/>
        <v>1</v>
      </c>
      <c r="N172" s="54">
        <f t="shared" si="26"/>
        <v>35</v>
      </c>
      <c r="O172" s="56">
        <v>0</v>
      </c>
      <c r="P172" s="29"/>
      <c r="Q172" s="49"/>
      <c r="S172" t="e">
        <f t="shared" si="24"/>
        <v>#N/A</v>
      </c>
    </row>
    <row r="173" spans="1:19" ht="20.25" customHeight="1" x14ac:dyDescent="0.25">
      <c r="A173" s="74">
        <v>168</v>
      </c>
      <c r="B173" s="20" t="s">
        <v>23</v>
      </c>
      <c r="C173" s="33">
        <v>44231</v>
      </c>
      <c r="D173" s="74">
        <v>1</v>
      </c>
      <c r="E173" s="19">
        <v>30</v>
      </c>
      <c r="F173" s="56">
        <f t="shared" si="18"/>
        <v>1</v>
      </c>
      <c r="G173" s="17" t="s">
        <v>150</v>
      </c>
      <c r="H173" s="26">
        <v>44235</v>
      </c>
      <c r="I173" s="54">
        <f t="shared" si="19"/>
        <v>30</v>
      </c>
      <c r="J173" s="22">
        <v>44239</v>
      </c>
      <c r="K173" s="54">
        <f t="shared" si="21"/>
        <v>15803.699999999999</v>
      </c>
      <c r="L173" s="74" t="s">
        <v>16</v>
      </c>
      <c r="M173" s="56">
        <f t="shared" si="25"/>
        <v>1</v>
      </c>
      <c r="N173" s="54">
        <f t="shared" si="26"/>
        <v>30</v>
      </c>
      <c r="O173" s="56">
        <v>0</v>
      </c>
      <c r="P173" s="29"/>
      <c r="Q173" s="18"/>
      <c r="S173" t="e">
        <f t="shared" si="24"/>
        <v>#N/A</v>
      </c>
    </row>
    <row r="174" spans="1:19" ht="20.25" customHeight="1" x14ac:dyDescent="0.25">
      <c r="A174" s="74">
        <v>169</v>
      </c>
      <c r="B174" s="20" t="s">
        <v>144</v>
      </c>
      <c r="C174" s="33">
        <v>44231</v>
      </c>
      <c r="D174" s="74">
        <v>1</v>
      </c>
      <c r="E174" s="19">
        <v>15</v>
      </c>
      <c r="F174" s="56">
        <f t="shared" si="18"/>
        <v>1</v>
      </c>
      <c r="G174" s="17" t="s">
        <v>151</v>
      </c>
      <c r="H174" s="26">
        <v>44242</v>
      </c>
      <c r="I174" s="54">
        <f t="shared" si="19"/>
        <v>15</v>
      </c>
      <c r="J174" s="22" t="s">
        <v>26</v>
      </c>
      <c r="K174" s="54">
        <f t="shared" si="21"/>
        <v>7901.8499999999995</v>
      </c>
      <c r="L174" s="74" t="s">
        <v>16</v>
      </c>
      <c r="M174" s="56">
        <f t="shared" si="25"/>
        <v>1</v>
      </c>
      <c r="N174" s="54">
        <f t="shared" si="26"/>
        <v>15</v>
      </c>
      <c r="O174" s="56">
        <v>0</v>
      </c>
      <c r="P174" s="29"/>
      <c r="Q174" s="18"/>
      <c r="S174" t="e">
        <f t="shared" si="24"/>
        <v>#N/A</v>
      </c>
    </row>
    <row r="175" spans="1:19" ht="20.25" customHeight="1" x14ac:dyDescent="0.25">
      <c r="A175" s="74">
        <v>170</v>
      </c>
      <c r="B175" s="20" t="s">
        <v>142</v>
      </c>
      <c r="C175" s="33">
        <v>44235</v>
      </c>
      <c r="D175" s="74">
        <v>1</v>
      </c>
      <c r="E175" s="19">
        <v>45</v>
      </c>
      <c r="F175" s="56">
        <f t="shared" si="18"/>
        <v>1</v>
      </c>
      <c r="G175" s="17" t="s">
        <v>152</v>
      </c>
      <c r="H175" s="26">
        <v>44237</v>
      </c>
      <c r="I175" s="54">
        <f t="shared" si="19"/>
        <v>45</v>
      </c>
      <c r="J175" s="33">
        <v>44243</v>
      </c>
      <c r="K175" s="54">
        <f t="shared" si="21"/>
        <v>23705.55</v>
      </c>
      <c r="L175" s="74" t="s">
        <v>16</v>
      </c>
      <c r="M175" s="56">
        <f t="shared" si="25"/>
        <v>1</v>
      </c>
      <c r="N175" s="54">
        <f t="shared" si="26"/>
        <v>45</v>
      </c>
      <c r="O175" s="56">
        <v>0</v>
      </c>
      <c r="P175" s="29"/>
      <c r="Q175" s="18"/>
      <c r="S175" t="e">
        <f t="shared" si="24"/>
        <v>#N/A</v>
      </c>
    </row>
    <row r="176" spans="1:19" ht="20.25" customHeight="1" x14ac:dyDescent="0.25">
      <c r="A176" s="74">
        <v>171</v>
      </c>
      <c r="B176" s="20" t="s">
        <v>17</v>
      </c>
      <c r="C176" s="33">
        <v>44238</v>
      </c>
      <c r="D176" s="74">
        <v>1</v>
      </c>
      <c r="E176" s="19">
        <v>30</v>
      </c>
      <c r="F176" s="56">
        <f t="shared" si="18"/>
        <v>1</v>
      </c>
      <c r="G176" s="17" t="s">
        <v>153</v>
      </c>
      <c r="H176" s="26">
        <v>44242</v>
      </c>
      <c r="I176" s="54">
        <f t="shared" si="19"/>
        <v>30</v>
      </c>
      <c r="J176" s="22" t="s">
        <v>26</v>
      </c>
      <c r="K176" s="54">
        <f t="shared" si="21"/>
        <v>15803.699999999999</v>
      </c>
      <c r="L176" s="74" t="s">
        <v>16</v>
      </c>
      <c r="M176" s="56">
        <f t="shared" si="25"/>
        <v>1</v>
      </c>
      <c r="N176" s="54">
        <f t="shared" si="26"/>
        <v>30</v>
      </c>
      <c r="O176" s="56">
        <v>0</v>
      </c>
      <c r="P176" s="29"/>
      <c r="Q176" s="18"/>
      <c r="S176" t="e">
        <f t="shared" si="24"/>
        <v>#N/A</v>
      </c>
    </row>
    <row r="177" spans="1:19" ht="20.25" customHeight="1" x14ac:dyDescent="0.25">
      <c r="A177" s="74">
        <v>172</v>
      </c>
      <c r="B177" s="20" t="s">
        <v>142</v>
      </c>
      <c r="C177" s="33">
        <v>44238</v>
      </c>
      <c r="D177" s="74">
        <v>1</v>
      </c>
      <c r="E177" s="19">
        <v>32</v>
      </c>
      <c r="F177" s="56">
        <f t="shared" si="18"/>
        <v>1</v>
      </c>
      <c r="G177" s="17" t="s">
        <v>154</v>
      </c>
      <c r="H177" s="26">
        <v>44243</v>
      </c>
      <c r="I177" s="54">
        <f t="shared" si="19"/>
        <v>32</v>
      </c>
      <c r="J177" s="33" t="s">
        <v>26</v>
      </c>
      <c r="K177" s="54">
        <f t="shared" si="21"/>
        <v>16857.28</v>
      </c>
      <c r="L177" s="74" t="s">
        <v>16</v>
      </c>
      <c r="M177" s="56">
        <f t="shared" si="25"/>
        <v>1</v>
      </c>
      <c r="N177" s="54">
        <f t="shared" si="26"/>
        <v>32</v>
      </c>
      <c r="O177" s="56">
        <v>0</v>
      </c>
      <c r="P177" s="29"/>
      <c r="Q177" s="18"/>
      <c r="S177" t="e">
        <f t="shared" si="24"/>
        <v>#N/A</v>
      </c>
    </row>
    <row r="178" spans="1:19" ht="20.25" customHeight="1" x14ac:dyDescent="0.25">
      <c r="A178" s="74">
        <v>173</v>
      </c>
      <c r="B178" s="20" t="s">
        <v>17</v>
      </c>
      <c r="C178" s="33">
        <v>44238</v>
      </c>
      <c r="D178" s="74">
        <v>1</v>
      </c>
      <c r="E178" s="19">
        <v>50</v>
      </c>
      <c r="F178" s="56">
        <f t="shared" si="18"/>
        <v>1</v>
      </c>
      <c r="G178" s="17" t="s">
        <v>155</v>
      </c>
      <c r="H178" s="26">
        <v>44244</v>
      </c>
      <c r="I178" s="54">
        <f t="shared" si="19"/>
        <v>50</v>
      </c>
      <c r="J178" s="22" t="s">
        <v>26</v>
      </c>
      <c r="K178" s="54">
        <f t="shared" si="21"/>
        <v>26339.5</v>
      </c>
      <c r="L178" s="74" t="s">
        <v>16</v>
      </c>
      <c r="M178" s="56">
        <f t="shared" si="25"/>
        <v>1</v>
      </c>
      <c r="N178" s="54">
        <f t="shared" si="26"/>
        <v>50</v>
      </c>
      <c r="O178" s="56">
        <v>0</v>
      </c>
      <c r="P178" s="29"/>
      <c r="Q178" s="18"/>
      <c r="S178" t="e">
        <f t="shared" si="24"/>
        <v>#N/A</v>
      </c>
    </row>
    <row r="179" spans="1:19" ht="20.25" customHeight="1" x14ac:dyDescent="0.25">
      <c r="A179" s="74">
        <v>174</v>
      </c>
      <c r="B179" s="20" t="s">
        <v>145</v>
      </c>
      <c r="C179" s="33">
        <v>44242</v>
      </c>
      <c r="D179" s="74">
        <v>1</v>
      </c>
      <c r="E179" s="19">
        <v>40</v>
      </c>
      <c r="F179" s="56">
        <f t="shared" si="18"/>
        <v>1</v>
      </c>
      <c r="G179" s="17" t="s">
        <v>156</v>
      </c>
      <c r="H179" s="26">
        <v>44244</v>
      </c>
      <c r="I179" s="54">
        <f t="shared" si="19"/>
        <v>40</v>
      </c>
      <c r="J179" s="22">
        <v>44259</v>
      </c>
      <c r="K179" s="54">
        <f t="shared" si="21"/>
        <v>21071.599999999999</v>
      </c>
      <c r="L179" s="74" t="s">
        <v>16</v>
      </c>
      <c r="M179" s="56">
        <f t="shared" si="25"/>
        <v>1</v>
      </c>
      <c r="N179" s="54">
        <f t="shared" si="26"/>
        <v>40</v>
      </c>
      <c r="O179" s="56">
        <v>0</v>
      </c>
      <c r="P179" s="29"/>
      <c r="Q179" s="18"/>
      <c r="S179" t="e">
        <f t="shared" si="24"/>
        <v>#N/A</v>
      </c>
    </row>
    <row r="180" spans="1:19" ht="20.25" customHeight="1" x14ac:dyDescent="0.25">
      <c r="A180" s="74">
        <v>175</v>
      </c>
      <c r="B180" s="20" t="s">
        <v>146</v>
      </c>
      <c r="C180" s="33">
        <v>44237</v>
      </c>
      <c r="D180" s="74">
        <v>1</v>
      </c>
      <c r="E180" s="19">
        <v>16</v>
      </c>
      <c r="F180" s="56">
        <f t="shared" si="18"/>
        <v>1</v>
      </c>
      <c r="G180" s="17" t="s">
        <v>157</v>
      </c>
      <c r="H180" s="26">
        <v>44244</v>
      </c>
      <c r="I180" s="54">
        <f t="shared" si="19"/>
        <v>16</v>
      </c>
      <c r="J180" s="33">
        <v>44257</v>
      </c>
      <c r="K180" s="54">
        <f t="shared" si="21"/>
        <v>8428.64</v>
      </c>
      <c r="L180" s="74" t="s">
        <v>16</v>
      </c>
      <c r="M180" s="56">
        <f t="shared" si="25"/>
        <v>1</v>
      </c>
      <c r="N180" s="54">
        <f t="shared" si="26"/>
        <v>16</v>
      </c>
      <c r="O180" s="56">
        <v>0</v>
      </c>
      <c r="P180" s="29"/>
      <c r="Q180" s="18"/>
      <c r="S180" t="e">
        <f t="shared" si="24"/>
        <v>#N/A</v>
      </c>
    </row>
    <row r="181" spans="1:19" ht="20.25" customHeight="1" x14ac:dyDescent="0.25">
      <c r="A181" s="74">
        <v>176</v>
      </c>
      <c r="B181" s="17" t="s">
        <v>145</v>
      </c>
      <c r="C181" s="22">
        <v>44242</v>
      </c>
      <c r="D181" s="74">
        <v>1</v>
      </c>
      <c r="E181" s="27">
        <v>40</v>
      </c>
      <c r="F181" s="56">
        <f t="shared" si="18"/>
        <v>1</v>
      </c>
      <c r="G181" s="80" t="s">
        <v>158</v>
      </c>
      <c r="H181" s="22">
        <v>44244</v>
      </c>
      <c r="I181" s="54">
        <f t="shared" si="19"/>
        <v>40</v>
      </c>
      <c r="J181" s="22" t="s">
        <v>26</v>
      </c>
      <c r="K181" s="54">
        <f t="shared" si="21"/>
        <v>21071.599999999999</v>
      </c>
      <c r="L181" s="74" t="s">
        <v>16</v>
      </c>
      <c r="M181" s="56">
        <f t="shared" si="25"/>
        <v>1</v>
      </c>
      <c r="N181" s="54">
        <f t="shared" si="26"/>
        <v>40</v>
      </c>
      <c r="O181" s="56">
        <v>0</v>
      </c>
      <c r="P181" s="29"/>
      <c r="Q181" s="18"/>
      <c r="S181" t="e">
        <f t="shared" si="24"/>
        <v>#N/A</v>
      </c>
    </row>
    <row r="182" spans="1:19" ht="20.25" customHeight="1" x14ac:dyDescent="0.25">
      <c r="A182" s="74">
        <v>177</v>
      </c>
      <c r="B182" s="17" t="s">
        <v>145</v>
      </c>
      <c r="C182" s="22">
        <v>44242</v>
      </c>
      <c r="D182" s="74">
        <v>1</v>
      </c>
      <c r="E182" s="27">
        <v>40</v>
      </c>
      <c r="F182" s="56">
        <f t="shared" si="18"/>
        <v>1</v>
      </c>
      <c r="G182" s="80" t="s">
        <v>159</v>
      </c>
      <c r="H182" s="22">
        <v>44244</v>
      </c>
      <c r="I182" s="54">
        <f t="shared" si="19"/>
        <v>40</v>
      </c>
      <c r="J182" s="22" t="s">
        <v>26</v>
      </c>
      <c r="K182" s="54">
        <f t="shared" si="21"/>
        <v>21071.599999999999</v>
      </c>
      <c r="L182" s="74" t="s">
        <v>16</v>
      </c>
      <c r="M182" s="56">
        <f t="shared" si="25"/>
        <v>1</v>
      </c>
      <c r="N182" s="54">
        <f t="shared" si="26"/>
        <v>40</v>
      </c>
      <c r="O182" s="56">
        <v>0</v>
      </c>
      <c r="P182" s="29"/>
      <c r="Q182" s="18"/>
      <c r="S182" t="e">
        <f t="shared" si="24"/>
        <v>#N/A</v>
      </c>
    </row>
    <row r="183" spans="1:19" ht="20.25" customHeight="1" x14ac:dyDescent="0.25">
      <c r="A183" s="74">
        <v>178</v>
      </c>
      <c r="B183" s="17" t="s">
        <v>145</v>
      </c>
      <c r="C183" s="22">
        <v>44242</v>
      </c>
      <c r="D183" s="74">
        <v>1</v>
      </c>
      <c r="E183" s="27">
        <v>40</v>
      </c>
      <c r="F183" s="56">
        <f t="shared" si="18"/>
        <v>1</v>
      </c>
      <c r="G183" s="80" t="s">
        <v>160</v>
      </c>
      <c r="H183" s="22">
        <v>44244</v>
      </c>
      <c r="I183" s="54">
        <f t="shared" si="19"/>
        <v>40</v>
      </c>
      <c r="J183" s="22" t="s">
        <v>26</v>
      </c>
      <c r="K183" s="54">
        <f t="shared" si="21"/>
        <v>21071.599999999999</v>
      </c>
      <c r="L183" s="74" t="s">
        <v>16</v>
      </c>
      <c r="M183" s="56">
        <f t="shared" si="25"/>
        <v>1</v>
      </c>
      <c r="N183" s="54">
        <f t="shared" si="26"/>
        <v>40</v>
      </c>
      <c r="O183" s="56">
        <v>0</v>
      </c>
      <c r="P183" s="29"/>
      <c r="Q183" s="18"/>
      <c r="S183" t="e">
        <f t="shared" si="24"/>
        <v>#N/A</v>
      </c>
    </row>
    <row r="184" spans="1:19" ht="20.25" customHeight="1" x14ac:dyDescent="0.25">
      <c r="A184" s="74">
        <v>179</v>
      </c>
      <c r="B184" s="17" t="s">
        <v>147</v>
      </c>
      <c r="C184" s="22">
        <v>44242</v>
      </c>
      <c r="D184" s="74">
        <v>1</v>
      </c>
      <c r="E184" s="27">
        <v>12</v>
      </c>
      <c r="F184" s="56">
        <f t="shared" si="18"/>
        <v>1</v>
      </c>
      <c r="G184" s="80" t="s">
        <v>161</v>
      </c>
      <c r="H184" s="22">
        <v>44245</v>
      </c>
      <c r="I184" s="54">
        <f t="shared" si="19"/>
        <v>12</v>
      </c>
      <c r="J184" s="22" t="s">
        <v>26</v>
      </c>
      <c r="K184" s="54">
        <f t="shared" si="21"/>
        <v>6321.48</v>
      </c>
      <c r="L184" s="74" t="s">
        <v>16</v>
      </c>
      <c r="M184" s="56">
        <f t="shared" si="25"/>
        <v>1</v>
      </c>
      <c r="N184" s="54">
        <f t="shared" si="26"/>
        <v>12</v>
      </c>
      <c r="O184" s="56">
        <v>0</v>
      </c>
      <c r="P184" s="29"/>
      <c r="Q184" s="18"/>
      <c r="S184" t="e">
        <f t="shared" si="24"/>
        <v>#N/A</v>
      </c>
    </row>
    <row r="185" spans="1:19" ht="20.25" customHeight="1" x14ac:dyDescent="0.25">
      <c r="A185" s="74">
        <v>180</v>
      </c>
      <c r="B185" s="17" t="s">
        <v>147</v>
      </c>
      <c r="C185" s="22">
        <v>44242</v>
      </c>
      <c r="D185" s="74">
        <v>1</v>
      </c>
      <c r="E185" s="27">
        <v>13</v>
      </c>
      <c r="F185" s="56">
        <f t="shared" si="18"/>
        <v>1</v>
      </c>
      <c r="G185" s="80" t="s">
        <v>162</v>
      </c>
      <c r="H185" s="22">
        <v>44246</v>
      </c>
      <c r="I185" s="54">
        <f t="shared" si="19"/>
        <v>13</v>
      </c>
      <c r="J185" s="22" t="s">
        <v>26</v>
      </c>
      <c r="K185" s="54">
        <f t="shared" si="21"/>
        <v>6848.2699999999995</v>
      </c>
      <c r="L185" s="74" t="s">
        <v>16</v>
      </c>
      <c r="M185" s="56">
        <f t="shared" si="25"/>
        <v>1</v>
      </c>
      <c r="N185" s="54">
        <f t="shared" si="26"/>
        <v>13</v>
      </c>
      <c r="O185" s="56">
        <v>0</v>
      </c>
      <c r="P185" s="29"/>
      <c r="Q185" s="18"/>
      <c r="S185" t="e">
        <f t="shared" si="24"/>
        <v>#N/A</v>
      </c>
    </row>
    <row r="186" spans="1:19" ht="20.25" customHeight="1" x14ac:dyDescent="0.25">
      <c r="A186" s="74">
        <v>181</v>
      </c>
      <c r="B186" s="17" t="s">
        <v>147</v>
      </c>
      <c r="C186" s="22">
        <v>44242</v>
      </c>
      <c r="D186" s="74">
        <v>1</v>
      </c>
      <c r="E186" s="27">
        <v>10</v>
      </c>
      <c r="F186" s="56">
        <f t="shared" si="18"/>
        <v>1</v>
      </c>
      <c r="G186" s="80" t="s">
        <v>163</v>
      </c>
      <c r="H186" s="22">
        <v>44251</v>
      </c>
      <c r="I186" s="54">
        <f t="shared" si="19"/>
        <v>10</v>
      </c>
      <c r="J186" s="22" t="s">
        <v>26</v>
      </c>
      <c r="K186" s="54">
        <f t="shared" si="21"/>
        <v>5267.9</v>
      </c>
      <c r="L186" s="74" t="s">
        <v>16</v>
      </c>
      <c r="M186" s="56">
        <f t="shared" si="25"/>
        <v>1</v>
      </c>
      <c r="N186" s="54">
        <f t="shared" si="26"/>
        <v>10</v>
      </c>
      <c r="O186" s="56">
        <v>0</v>
      </c>
      <c r="P186" s="29"/>
      <c r="Q186" s="18"/>
      <c r="S186" t="e">
        <f t="shared" si="24"/>
        <v>#N/A</v>
      </c>
    </row>
    <row r="187" spans="1:19" ht="20.25" customHeight="1" x14ac:dyDescent="0.25">
      <c r="A187" s="74">
        <v>182</v>
      </c>
      <c r="B187" s="17" t="s">
        <v>147</v>
      </c>
      <c r="C187" s="22">
        <v>44242</v>
      </c>
      <c r="D187" s="74">
        <v>1</v>
      </c>
      <c r="E187" s="27">
        <v>15</v>
      </c>
      <c r="F187" s="56">
        <f t="shared" si="18"/>
        <v>1</v>
      </c>
      <c r="G187" s="80" t="s">
        <v>164</v>
      </c>
      <c r="H187" s="22">
        <v>44252</v>
      </c>
      <c r="I187" s="54">
        <f t="shared" si="19"/>
        <v>15</v>
      </c>
      <c r="J187" s="22" t="s">
        <v>26</v>
      </c>
      <c r="K187" s="54">
        <f t="shared" si="21"/>
        <v>7901.8499999999995</v>
      </c>
      <c r="L187" s="74" t="s">
        <v>16</v>
      </c>
      <c r="M187" s="56">
        <f t="shared" si="25"/>
        <v>1</v>
      </c>
      <c r="N187" s="54">
        <f t="shared" si="26"/>
        <v>15</v>
      </c>
      <c r="O187" s="56">
        <v>0</v>
      </c>
      <c r="P187" s="29"/>
      <c r="Q187" s="18"/>
      <c r="S187" t="e">
        <f t="shared" si="24"/>
        <v>#N/A</v>
      </c>
    </row>
    <row r="188" spans="1:19" ht="20.25" customHeight="1" x14ac:dyDescent="0.25">
      <c r="A188" s="74">
        <v>183</v>
      </c>
      <c r="B188" s="17" t="s">
        <v>24</v>
      </c>
      <c r="C188" s="22">
        <v>44252</v>
      </c>
      <c r="D188" s="74">
        <v>1</v>
      </c>
      <c r="E188" s="27">
        <v>100</v>
      </c>
      <c r="F188" s="56">
        <f t="shared" si="18"/>
        <v>1</v>
      </c>
      <c r="G188" s="80" t="s">
        <v>165</v>
      </c>
      <c r="H188" s="22">
        <v>44253</v>
      </c>
      <c r="I188" s="54">
        <f t="shared" si="19"/>
        <v>100</v>
      </c>
      <c r="J188" s="22" t="s">
        <v>26</v>
      </c>
      <c r="K188" s="54">
        <f t="shared" si="21"/>
        <v>52679</v>
      </c>
      <c r="L188" s="74" t="s">
        <v>16</v>
      </c>
      <c r="M188" s="56">
        <f t="shared" si="25"/>
        <v>1</v>
      </c>
      <c r="N188" s="54">
        <f t="shared" si="26"/>
        <v>100</v>
      </c>
      <c r="O188" s="56">
        <v>0</v>
      </c>
      <c r="P188" s="29"/>
      <c r="Q188" s="18"/>
      <c r="S188" t="e">
        <f t="shared" si="24"/>
        <v>#N/A</v>
      </c>
    </row>
    <row r="189" spans="1:19" ht="20.25" customHeight="1" x14ac:dyDescent="0.25">
      <c r="A189" s="74">
        <v>184</v>
      </c>
      <c r="B189" s="17" t="s">
        <v>147</v>
      </c>
      <c r="C189" s="22">
        <v>44242</v>
      </c>
      <c r="D189" s="74">
        <v>1</v>
      </c>
      <c r="E189" s="27">
        <v>12</v>
      </c>
      <c r="F189" s="56">
        <f t="shared" ref="F189:F191" si="27">D189</f>
        <v>1</v>
      </c>
      <c r="G189" s="80" t="s">
        <v>166</v>
      </c>
      <c r="H189" s="22">
        <v>44253</v>
      </c>
      <c r="I189" s="54">
        <f t="shared" ref="I189:I191" si="28">E189</f>
        <v>12</v>
      </c>
      <c r="J189" s="22" t="s">
        <v>26</v>
      </c>
      <c r="K189" s="54">
        <f t="shared" ref="K189:K191" si="29">E189*526.79</f>
        <v>6321.48</v>
      </c>
      <c r="L189" s="74" t="s">
        <v>16</v>
      </c>
      <c r="M189" s="56">
        <f t="shared" si="25"/>
        <v>1</v>
      </c>
      <c r="N189" s="54">
        <f t="shared" si="26"/>
        <v>12</v>
      </c>
      <c r="O189" s="56">
        <v>0</v>
      </c>
      <c r="P189" s="29"/>
      <c r="Q189" s="18"/>
      <c r="S189" t="e">
        <f t="shared" si="24"/>
        <v>#N/A</v>
      </c>
    </row>
    <row r="190" spans="1:19" ht="20.25" customHeight="1" x14ac:dyDescent="0.25">
      <c r="A190" s="74">
        <v>185</v>
      </c>
      <c r="B190" s="17" t="s">
        <v>147</v>
      </c>
      <c r="C190" s="22">
        <v>44242</v>
      </c>
      <c r="D190" s="74">
        <v>1</v>
      </c>
      <c r="E190" s="27">
        <v>15</v>
      </c>
      <c r="F190" s="56">
        <f t="shared" si="27"/>
        <v>1</v>
      </c>
      <c r="G190" s="80" t="s">
        <v>167</v>
      </c>
      <c r="H190" s="22">
        <v>44256</v>
      </c>
      <c r="I190" s="54">
        <f t="shared" si="28"/>
        <v>15</v>
      </c>
      <c r="J190" s="22" t="s">
        <v>26</v>
      </c>
      <c r="K190" s="54">
        <f t="shared" si="29"/>
        <v>7901.8499999999995</v>
      </c>
      <c r="L190" s="74" t="s">
        <v>16</v>
      </c>
      <c r="M190" s="56">
        <f t="shared" si="25"/>
        <v>1</v>
      </c>
      <c r="N190" s="54">
        <f t="shared" si="26"/>
        <v>15</v>
      </c>
      <c r="O190" s="56">
        <v>0</v>
      </c>
      <c r="P190" s="29"/>
      <c r="Q190" s="18"/>
      <c r="S190" t="e">
        <f t="shared" si="24"/>
        <v>#N/A</v>
      </c>
    </row>
    <row r="191" spans="1:19" ht="20.25" customHeight="1" x14ac:dyDescent="0.25">
      <c r="A191" s="74">
        <v>186</v>
      </c>
      <c r="B191" s="17" t="s">
        <v>142</v>
      </c>
      <c r="C191" s="22">
        <v>44252</v>
      </c>
      <c r="D191" s="74">
        <v>1</v>
      </c>
      <c r="E191" s="27">
        <v>38.5</v>
      </c>
      <c r="F191" s="56">
        <f t="shared" si="27"/>
        <v>1</v>
      </c>
      <c r="G191" s="80" t="s">
        <v>168</v>
      </c>
      <c r="H191" s="22">
        <v>44230</v>
      </c>
      <c r="I191" s="54">
        <f t="shared" si="28"/>
        <v>38.5</v>
      </c>
      <c r="J191" s="22" t="s">
        <v>26</v>
      </c>
      <c r="K191" s="54">
        <f t="shared" si="29"/>
        <v>20281.414999999997</v>
      </c>
      <c r="L191" s="74" t="s">
        <v>16</v>
      </c>
      <c r="M191" s="56">
        <f t="shared" si="25"/>
        <v>1</v>
      </c>
      <c r="N191" s="54">
        <f t="shared" si="26"/>
        <v>38.5</v>
      </c>
      <c r="O191" s="56">
        <v>0</v>
      </c>
      <c r="P191" s="29"/>
      <c r="Q191" s="18"/>
      <c r="S191" t="e">
        <f t="shared" si="24"/>
        <v>#N/A</v>
      </c>
    </row>
    <row r="192" spans="1:19" ht="20.25" customHeight="1" x14ac:dyDescent="0.25">
      <c r="A192" s="74"/>
      <c r="B192" s="17"/>
      <c r="C192" s="22"/>
      <c r="D192" s="74"/>
      <c r="E192" s="27"/>
      <c r="F192" s="56"/>
      <c r="G192" s="80"/>
      <c r="H192" s="80"/>
      <c r="I192" s="54"/>
      <c r="J192" s="22"/>
      <c r="K192" s="54"/>
      <c r="L192" s="74"/>
      <c r="M192" s="56"/>
      <c r="N192" s="54"/>
      <c r="O192" s="56"/>
      <c r="P192" s="29"/>
      <c r="Q192" s="18"/>
      <c r="S192" t="e">
        <f t="shared" si="24"/>
        <v>#N/A</v>
      </c>
    </row>
    <row r="193" spans="1:19" ht="20.25" customHeight="1" x14ac:dyDescent="0.25">
      <c r="A193" s="74"/>
      <c r="B193" s="17"/>
      <c r="C193" s="22"/>
      <c r="D193" s="74"/>
      <c r="E193" s="27"/>
      <c r="F193" s="56"/>
      <c r="G193" s="80"/>
      <c r="H193" s="80"/>
      <c r="I193" s="54"/>
      <c r="J193" s="22"/>
      <c r="K193" s="54"/>
      <c r="L193" s="74"/>
      <c r="M193" s="56"/>
      <c r="N193" s="54"/>
      <c r="O193" s="56"/>
      <c r="P193" s="29"/>
      <c r="Q193" s="18"/>
      <c r="S193" t="e">
        <f t="shared" si="24"/>
        <v>#N/A</v>
      </c>
    </row>
    <row r="194" spans="1:19" ht="20.25" customHeight="1" x14ac:dyDescent="0.25">
      <c r="A194" s="74"/>
      <c r="B194" s="17"/>
      <c r="C194" s="22"/>
      <c r="D194" s="74"/>
      <c r="E194" s="27"/>
      <c r="F194" s="56"/>
      <c r="G194" s="80"/>
      <c r="H194" s="80"/>
      <c r="I194" s="54"/>
      <c r="J194" s="22"/>
      <c r="K194" s="54"/>
      <c r="L194" s="74"/>
      <c r="M194" s="56"/>
      <c r="N194" s="54"/>
      <c r="O194" s="56"/>
      <c r="P194" s="29"/>
      <c r="Q194" s="18"/>
      <c r="S194" t="e">
        <f t="shared" si="24"/>
        <v>#N/A</v>
      </c>
    </row>
    <row r="195" spans="1:19" ht="20.25" customHeight="1" x14ac:dyDescent="0.25">
      <c r="A195" s="74"/>
      <c r="B195" s="17"/>
      <c r="C195" s="22"/>
      <c r="D195" s="74"/>
      <c r="E195" s="27"/>
      <c r="F195" s="56"/>
      <c r="G195" s="80"/>
      <c r="H195" s="80"/>
      <c r="I195" s="54"/>
      <c r="J195" s="22"/>
      <c r="K195" s="54"/>
      <c r="L195" s="74"/>
      <c r="M195" s="56"/>
      <c r="N195" s="54"/>
      <c r="O195" s="56"/>
      <c r="P195" s="29"/>
      <c r="Q195" s="37"/>
      <c r="S195" t="e">
        <f t="shared" si="24"/>
        <v>#N/A</v>
      </c>
    </row>
    <row r="196" spans="1:19" ht="20.25" customHeight="1" x14ac:dyDescent="0.25">
      <c r="A196" s="74"/>
      <c r="B196" s="17"/>
      <c r="C196" s="22"/>
      <c r="D196" s="74"/>
      <c r="E196" s="27"/>
      <c r="F196" s="56"/>
      <c r="G196" s="80"/>
      <c r="H196" s="80"/>
      <c r="I196" s="54"/>
      <c r="J196" s="22"/>
      <c r="K196" s="54"/>
      <c r="L196" s="74"/>
      <c r="M196" s="56"/>
      <c r="N196" s="54"/>
      <c r="O196" s="56"/>
      <c r="P196" s="29"/>
      <c r="Q196" s="18"/>
      <c r="S196" t="e">
        <f t="shared" si="24"/>
        <v>#N/A</v>
      </c>
    </row>
    <row r="197" spans="1:19" ht="20.25" customHeight="1" x14ac:dyDescent="0.25">
      <c r="A197" s="74"/>
      <c r="B197" s="17"/>
      <c r="C197" s="22"/>
      <c r="D197" s="74"/>
      <c r="E197" s="27"/>
      <c r="F197" s="56"/>
      <c r="G197" s="80"/>
      <c r="H197" s="80"/>
      <c r="I197" s="54"/>
      <c r="J197" s="22"/>
      <c r="K197" s="54"/>
      <c r="L197" s="74"/>
      <c r="M197" s="56"/>
      <c r="N197" s="54"/>
      <c r="O197" s="56"/>
      <c r="P197" s="29"/>
      <c r="Q197" s="18"/>
      <c r="S197" t="e">
        <f t="shared" si="24"/>
        <v>#N/A</v>
      </c>
    </row>
    <row r="198" spans="1:19" ht="20.25" customHeight="1" x14ac:dyDescent="0.25">
      <c r="A198" s="74"/>
      <c r="B198" s="17"/>
      <c r="C198" s="22"/>
      <c r="D198" s="74"/>
      <c r="E198" s="27"/>
      <c r="F198" s="56"/>
      <c r="G198" s="80"/>
      <c r="H198" s="80"/>
      <c r="I198" s="54"/>
      <c r="J198" s="22"/>
      <c r="K198" s="54"/>
      <c r="L198" s="74"/>
      <c r="M198" s="56"/>
      <c r="N198" s="54"/>
      <c r="O198" s="56"/>
      <c r="P198" s="29"/>
      <c r="Q198" s="37"/>
      <c r="S198" t="e">
        <f t="shared" ref="S198:S261" si="30">INDEX($X$274:$X$326,MATCH(Q198,$Y$274:$Y$326,0))</f>
        <v>#N/A</v>
      </c>
    </row>
    <row r="199" spans="1:19" ht="20.25" customHeight="1" x14ac:dyDescent="0.25">
      <c r="A199" s="74"/>
      <c r="B199" s="17"/>
      <c r="C199" s="22"/>
      <c r="D199" s="74"/>
      <c r="E199" s="27"/>
      <c r="F199" s="56"/>
      <c r="G199" s="80"/>
      <c r="H199" s="80"/>
      <c r="I199" s="54"/>
      <c r="J199" s="22"/>
      <c r="K199" s="54"/>
      <c r="L199" s="74"/>
      <c r="M199" s="56"/>
      <c r="N199" s="54"/>
      <c r="O199" s="56"/>
      <c r="P199" s="29"/>
      <c r="Q199" s="37"/>
      <c r="S199" t="e">
        <f t="shared" si="30"/>
        <v>#N/A</v>
      </c>
    </row>
    <row r="200" spans="1:19" ht="20.25" customHeight="1" x14ac:dyDescent="0.25">
      <c r="A200" s="74"/>
      <c r="B200" s="17"/>
      <c r="C200" s="22"/>
      <c r="D200" s="74"/>
      <c r="E200" s="27"/>
      <c r="F200" s="56"/>
      <c r="G200" s="80"/>
      <c r="H200" s="80"/>
      <c r="I200" s="54"/>
      <c r="J200" s="22"/>
      <c r="K200" s="54"/>
      <c r="L200" s="74"/>
      <c r="M200" s="56"/>
      <c r="N200" s="54"/>
      <c r="O200" s="56"/>
      <c r="P200" s="29"/>
      <c r="Q200" s="18"/>
      <c r="S200" t="e">
        <f t="shared" si="30"/>
        <v>#N/A</v>
      </c>
    </row>
    <row r="201" spans="1:19" ht="20.25" customHeight="1" x14ac:dyDescent="0.25">
      <c r="A201" s="74"/>
      <c r="B201" s="17"/>
      <c r="C201" s="22"/>
      <c r="D201" s="74"/>
      <c r="E201" s="27"/>
      <c r="F201" s="56"/>
      <c r="G201" s="80"/>
      <c r="H201" s="80"/>
      <c r="I201" s="54"/>
      <c r="J201" s="22"/>
      <c r="K201" s="54"/>
      <c r="L201" s="74"/>
      <c r="M201" s="56"/>
      <c r="N201" s="54"/>
      <c r="O201" s="56"/>
      <c r="P201" s="29"/>
      <c r="Q201" s="18"/>
      <c r="S201" t="e">
        <f t="shared" si="30"/>
        <v>#N/A</v>
      </c>
    </row>
    <row r="202" spans="1:19" ht="20.25" customHeight="1" x14ac:dyDescent="0.25">
      <c r="A202" s="74"/>
      <c r="B202" s="17"/>
      <c r="C202" s="22"/>
      <c r="D202" s="74"/>
      <c r="E202" s="27"/>
      <c r="F202" s="56"/>
      <c r="G202" s="80"/>
      <c r="H202" s="80"/>
      <c r="I202" s="54"/>
      <c r="J202" s="22"/>
      <c r="K202" s="54"/>
      <c r="L202" s="74"/>
      <c r="M202" s="56"/>
      <c r="N202" s="54"/>
      <c r="O202" s="56"/>
      <c r="P202" s="34"/>
      <c r="Q202" s="18"/>
      <c r="S202" t="e">
        <f t="shared" si="30"/>
        <v>#N/A</v>
      </c>
    </row>
    <row r="203" spans="1:19" ht="20.25" customHeight="1" x14ac:dyDescent="0.25">
      <c r="A203" s="74"/>
      <c r="B203" s="17"/>
      <c r="C203" s="22"/>
      <c r="D203" s="74"/>
      <c r="E203" s="27"/>
      <c r="F203" s="56"/>
      <c r="G203" s="80"/>
      <c r="H203" s="80"/>
      <c r="I203" s="54"/>
      <c r="J203" s="22"/>
      <c r="K203" s="54"/>
      <c r="L203" s="74"/>
      <c r="M203" s="56"/>
      <c r="N203" s="54"/>
      <c r="O203" s="56"/>
      <c r="P203" s="34"/>
      <c r="Q203" s="37"/>
      <c r="S203" t="e">
        <f t="shared" si="30"/>
        <v>#N/A</v>
      </c>
    </row>
    <row r="204" spans="1:19" ht="20.25" customHeight="1" x14ac:dyDescent="0.25">
      <c r="A204" s="74"/>
      <c r="B204" s="17"/>
      <c r="C204" s="22"/>
      <c r="D204" s="74"/>
      <c r="E204" s="27"/>
      <c r="F204" s="56"/>
      <c r="G204" s="80"/>
      <c r="H204" s="80"/>
      <c r="I204" s="54"/>
      <c r="J204" s="22"/>
      <c r="K204" s="54"/>
      <c r="L204" s="74"/>
      <c r="M204" s="56"/>
      <c r="N204" s="54"/>
      <c r="O204" s="56"/>
      <c r="P204" s="34"/>
      <c r="Q204" s="18"/>
      <c r="S204" t="e">
        <f t="shared" si="30"/>
        <v>#N/A</v>
      </c>
    </row>
    <row r="205" spans="1:19" ht="20.25" customHeight="1" x14ac:dyDescent="0.25">
      <c r="A205" s="74"/>
      <c r="B205" s="17"/>
      <c r="C205" s="22"/>
      <c r="D205" s="74"/>
      <c r="E205" s="27"/>
      <c r="F205" s="56"/>
      <c r="G205" s="80"/>
      <c r="H205" s="80"/>
      <c r="I205" s="54"/>
      <c r="J205" s="22"/>
      <c r="K205" s="54"/>
      <c r="L205" s="74"/>
      <c r="M205" s="56"/>
      <c r="N205" s="54"/>
      <c r="O205" s="56"/>
      <c r="P205" s="34"/>
      <c r="Q205" s="18"/>
      <c r="S205" t="e">
        <f t="shared" si="30"/>
        <v>#N/A</v>
      </c>
    </row>
    <row r="206" spans="1:19" ht="20.25" customHeight="1" x14ac:dyDescent="0.25">
      <c r="A206" s="74"/>
      <c r="B206" s="17"/>
      <c r="C206" s="22"/>
      <c r="D206" s="74"/>
      <c r="E206" s="27"/>
      <c r="F206" s="56"/>
      <c r="G206" s="80"/>
      <c r="H206" s="80"/>
      <c r="I206" s="54"/>
      <c r="J206" s="22"/>
      <c r="K206" s="54"/>
      <c r="L206" s="74"/>
      <c r="M206" s="56"/>
      <c r="N206" s="54"/>
      <c r="O206" s="56"/>
      <c r="P206" s="34"/>
      <c r="Q206" s="18"/>
      <c r="S206" t="e">
        <f t="shared" si="30"/>
        <v>#N/A</v>
      </c>
    </row>
    <row r="207" spans="1:19" ht="20.25" customHeight="1" x14ac:dyDescent="0.25">
      <c r="A207" s="74"/>
      <c r="B207" s="17"/>
      <c r="C207" s="22"/>
      <c r="D207" s="74"/>
      <c r="E207" s="27"/>
      <c r="F207" s="56"/>
      <c r="G207" s="80"/>
      <c r="H207" s="80"/>
      <c r="I207" s="54"/>
      <c r="J207" s="22"/>
      <c r="K207" s="54"/>
      <c r="L207" s="74"/>
      <c r="M207" s="56"/>
      <c r="N207" s="54"/>
      <c r="O207" s="56"/>
      <c r="P207" s="34"/>
      <c r="Q207" s="18"/>
      <c r="S207" t="e">
        <f t="shared" si="30"/>
        <v>#N/A</v>
      </c>
    </row>
    <row r="208" spans="1:19" ht="20.25" customHeight="1" x14ac:dyDescent="0.25">
      <c r="A208" s="74"/>
      <c r="B208" s="17"/>
      <c r="C208" s="22"/>
      <c r="D208" s="74"/>
      <c r="E208" s="27"/>
      <c r="F208" s="56"/>
      <c r="G208" s="41"/>
      <c r="H208" s="42"/>
      <c r="I208" s="54"/>
      <c r="J208" s="22"/>
      <c r="K208" s="54"/>
      <c r="L208" s="74"/>
      <c r="M208" s="56"/>
      <c r="N208" s="54"/>
      <c r="O208" s="56"/>
      <c r="P208" s="34"/>
      <c r="Q208" s="18"/>
      <c r="S208" t="e">
        <f t="shared" si="30"/>
        <v>#N/A</v>
      </c>
    </row>
    <row r="209" spans="1:19" ht="20.25" customHeight="1" x14ac:dyDescent="0.25">
      <c r="A209" s="74"/>
      <c r="B209" s="17"/>
      <c r="C209" s="22"/>
      <c r="D209" s="74"/>
      <c r="E209" s="27"/>
      <c r="F209" s="56"/>
      <c r="G209" s="41"/>
      <c r="H209" s="42"/>
      <c r="I209" s="54"/>
      <c r="J209" s="22"/>
      <c r="K209" s="54"/>
      <c r="L209" s="74"/>
      <c r="M209" s="56"/>
      <c r="N209" s="54"/>
      <c r="O209" s="56"/>
      <c r="P209" s="34"/>
      <c r="Q209" s="18"/>
      <c r="S209" t="e">
        <f t="shared" si="30"/>
        <v>#N/A</v>
      </c>
    </row>
    <row r="210" spans="1:19" ht="20.25" customHeight="1" x14ac:dyDescent="0.25">
      <c r="A210" s="74"/>
      <c r="B210" s="17"/>
      <c r="C210" s="22"/>
      <c r="D210" s="74"/>
      <c r="E210" s="27"/>
      <c r="F210" s="56"/>
      <c r="G210" s="41"/>
      <c r="H210" s="42"/>
      <c r="I210" s="54"/>
      <c r="J210" s="22"/>
      <c r="K210" s="54"/>
      <c r="L210" s="74"/>
      <c r="M210" s="56"/>
      <c r="N210" s="54"/>
      <c r="O210" s="56"/>
      <c r="P210" s="34"/>
      <c r="Q210" s="18"/>
      <c r="S210" t="e">
        <f t="shared" si="30"/>
        <v>#N/A</v>
      </c>
    </row>
    <row r="211" spans="1:19" ht="20.25" customHeight="1" x14ac:dyDescent="0.25">
      <c r="A211" s="74"/>
      <c r="B211" s="17"/>
      <c r="C211" s="22"/>
      <c r="D211" s="74"/>
      <c r="E211" s="27"/>
      <c r="F211" s="56"/>
      <c r="G211" s="41"/>
      <c r="H211" s="42"/>
      <c r="I211" s="54"/>
      <c r="J211" s="22"/>
      <c r="K211" s="54"/>
      <c r="L211" s="74"/>
      <c r="M211" s="56"/>
      <c r="N211" s="54"/>
      <c r="O211" s="56"/>
      <c r="P211" s="34"/>
      <c r="Q211" s="18"/>
      <c r="S211" t="e">
        <f t="shared" si="30"/>
        <v>#N/A</v>
      </c>
    </row>
    <row r="212" spans="1:19" ht="20.25" customHeight="1" x14ac:dyDescent="0.25">
      <c r="A212" s="74"/>
      <c r="B212" s="17"/>
      <c r="C212" s="22"/>
      <c r="D212" s="74"/>
      <c r="E212" s="27"/>
      <c r="F212" s="56"/>
      <c r="G212" s="41"/>
      <c r="H212" s="42"/>
      <c r="I212" s="54"/>
      <c r="J212" s="22"/>
      <c r="K212" s="54"/>
      <c r="L212" s="74"/>
      <c r="M212" s="56"/>
      <c r="N212" s="54"/>
      <c r="O212" s="56"/>
      <c r="P212" s="34"/>
      <c r="Q212" s="18"/>
      <c r="S212" t="e">
        <f t="shared" si="30"/>
        <v>#N/A</v>
      </c>
    </row>
    <row r="213" spans="1:19" ht="20.25" customHeight="1" x14ac:dyDescent="0.25">
      <c r="A213" s="74"/>
      <c r="B213" s="17"/>
      <c r="C213" s="22"/>
      <c r="D213" s="74"/>
      <c r="E213" s="27"/>
      <c r="F213" s="56"/>
      <c r="G213" s="41"/>
      <c r="H213" s="42"/>
      <c r="I213" s="54"/>
      <c r="J213" s="22"/>
      <c r="K213" s="54"/>
      <c r="L213" s="74"/>
      <c r="M213" s="56"/>
      <c r="N213" s="54"/>
      <c r="O213" s="56"/>
      <c r="P213" s="34"/>
      <c r="Q213" s="18"/>
      <c r="S213" t="e">
        <f t="shared" si="30"/>
        <v>#N/A</v>
      </c>
    </row>
    <row r="214" spans="1:19" ht="20.25" customHeight="1" x14ac:dyDescent="0.25">
      <c r="A214" s="74"/>
      <c r="B214" s="17"/>
      <c r="C214" s="22"/>
      <c r="D214" s="74"/>
      <c r="E214" s="27"/>
      <c r="F214" s="56"/>
      <c r="G214" s="41"/>
      <c r="H214" s="42"/>
      <c r="I214" s="54"/>
      <c r="J214" s="22"/>
      <c r="K214" s="54"/>
      <c r="L214" s="74"/>
      <c r="M214" s="56"/>
      <c r="N214" s="54"/>
      <c r="O214" s="56"/>
      <c r="P214" s="34"/>
      <c r="Q214" s="18"/>
      <c r="S214" t="e">
        <f t="shared" si="30"/>
        <v>#N/A</v>
      </c>
    </row>
    <row r="215" spans="1:19" ht="20.25" customHeight="1" x14ac:dyDescent="0.25">
      <c r="A215" s="74"/>
      <c r="B215" s="17"/>
      <c r="C215" s="22"/>
      <c r="D215" s="74"/>
      <c r="E215" s="27"/>
      <c r="F215" s="56"/>
      <c r="G215" s="41"/>
      <c r="H215" s="42"/>
      <c r="I215" s="54"/>
      <c r="J215" s="22"/>
      <c r="K215" s="54"/>
      <c r="L215" s="74"/>
      <c r="M215" s="56"/>
      <c r="N215" s="54"/>
      <c r="O215" s="56"/>
      <c r="P215" s="34"/>
      <c r="Q215" s="18"/>
      <c r="S215" t="e">
        <f t="shared" si="30"/>
        <v>#N/A</v>
      </c>
    </row>
    <row r="216" spans="1:19" ht="20.25" customHeight="1" x14ac:dyDescent="0.25">
      <c r="A216" s="74"/>
      <c r="B216" s="17"/>
      <c r="C216" s="22"/>
      <c r="D216" s="74"/>
      <c r="E216" s="27"/>
      <c r="F216" s="56"/>
      <c r="G216" s="41"/>
      <c r="H216" s="42"/>
      <c r="I216" s="54"/>
      <c r="J216" s="24"/>
      <c r="K216" s="54"/>
      <c r="L216" s="74"/>
      <c r="M216" s="56"/>
      <c r="N216" s="54"/>
      <c r="O216" s="56"/>
      <c r="P216" s="7"/>
      <c r="Q216" s="37"/>
      <c r="S216" t="e">
        <f t="shared" si="30"/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41"/>
      <c r="H217" s="42"/>
      <c r="I217" s="54"/>
      <c r="J217" s="24"/>
      <c r="K217" s="54"/>
      <c r="L217" s="74"/>
      <c r="M217" s="56"/>
      <c r="N217" s="54"/>
      <c r="O217" s="56"/>
      <c r="P217" s="7"/>
      <c r="Q217" s="37"/>
      <c r="S217" t="e">
        <f t="shared" si="30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41"/>
      <c r="H218" s="42"/>
      <c r="I218" s="54"/>
      <c r="J218" s="26"/>
      <c r="K218" s="54"/>
      <c r="L218" s="74"/>
      <c r="M218" s="56"/>
      <c r="N218" s="54"/>
      <c r="O218" s="56"/>
      <c r="P218" s="7"/>
      <c r="Q218" s="37"/>
      <c r="S218" t="e">
        <f t="shared" si="30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41"/>
      <c r="H219" s="42"/>
      <c r="I219" s="54"/>
      <c r="J219" s="26"/>
      <c r="K219" s="54"/>
      <c r="L219" s="74"/>
      <c r="M219" s="56"/>
      <c r="N219" s="54"/>
      <c r="O219" s="56"/>
      <c r="P219" s="7"/>
      <c r="Q219" s="37"/>
      <c r="S219" t="e">
        <f t="shared" si="30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41"/>
      <c r="H220" s="42"/>
      <c r="I220" s="54"/>
      <c r="J220" s="26"/>
      <c r="K220" s="54"/>
      <c r="L220" s="74"/>
      <c r="M220" s="56"/>
      <c r="N220" s="54"/>
      <c r="O220" s="56"/>
      <c r="P220" s="38"/>
      <c r="Q220" s="37"/>
      <c r="S220" t="e">
        <f t="shared" si="30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41"/>
      <c r="H221" s="42"/>
      <c r="I221" s="54"/>
      <c r="J221" s="26"/>
      <c r="K221" s="54"/>
      <c r="L221" s="74"/>
      <c r="M221" s="56"/>
      <c r="N221" s="54"/>
      <c r="O221" s="56"/>
      <c r="P221" s="38"/>
      <c r="Q221" s="37"/>
      <c r="S221" t="e">
        <f t="shared" si="30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41"/>
      <c r="H222" s="42"/>
      <c r="I222" s="54"/>
      <c r="J222" s="26"/>
      <c r="K222" s="54"/>
      <c r="L222" s="74"/>
      <c r="M222" s="56"/>
      <c r="N222" s="54"/>
      <c r="O222" s="56"/>
      <c r="P222" s="38"/>
      <c r="Q222" s="37"/>
      <c r="S222" t="e">
        <f t="shared" si="30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41"/>
      <c r="H223" s="42"/>
      <c r="I223" s="54"/>
      <c r="J223" s="26"/>
      <c r="K223" s="54"/>
      <c r="L223" s="74"/>
      <c r="M223" s="56"/>
      <c r="N223" s="54"/>
      <c r="O223" s="56"/>
      <c r="P223" s="38"/>
      <c r="Q223" s="37"/>
      <c r="S223" t="e">
        <f t="shared" si="30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41"/>
      <c r="H224" s="42"/>
      <c r="I224" s="54"/>
      <c r="J224" s="26"/>
      <c r="K224" s="54"/>
      <c r="L224" s="74"/>
      <c r="M224" s="56"/>
      <c r="N224" s="54"/>
      <c r="O224" s="56"/>
      <c r="P224" s="38"/>
      <c r="Q224" s="37"/>
      <c r="S224" t="e">
        <f t="shared" si="30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41"/>
      <c r="H225" s="42"/>
      <c r="I225" s="54"/>
      <c r="J225" s="26"/>
      <c r="K225" s="54"/>
      <c r="L225" s="74"/>
      <c r="M225" s="56"/>
      <c r="N225" s="54"/>
      <c r="O225" s="56"/>
      <c r="P225" s="38"/>
      <c r="Q225" s="37"/>
      <c r="S225" t="e">
        <f t="shared" si="30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41"/>
      <c r="H226" s="42"/>
      <c r="I226" s="54"/>
      <c r="J226" s="26"/>
      <c r="K226" s="54"/>
      <c r="L226" s="74"/>
      <c r="M226" s="56"/>
      <c r="N226" s="54"/>
      <c r="O226" s="56"/>
      <c r="P226" s="38"/>
      <c r="Q226" s="37"/>
      <c r="S226" t="e">
        <f t="shared" si="30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41"/>
      <c r="H227" s="42"/>
      <c r="I227" s="54"/>
      <c r="J227" s="26"/>
      <c r="K227" s="54"/>
      <c r="L227" s="74"/>
      <c r="M227" s="56"/>
      <c r="N227" s="54"/>
      <c r="O227" s="56"/>
      <c r="P227" s="38"/>
      <c r="Q227" s="37"/>
      <c r="S227" t="e">
        <f t="shared" si="30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41"/>
      <c r="H228" s="42"/>
      <c r="I228" s="54"/>
      <c r="J228" s="26"/>
      <c r="K228" s="54"/>
      <c r="L228" s="74"/>
      <c r="M228" s="56"/>
      <c r="N228" s="54"/>
      <c r="O228" s="56"/>
      <c r="P228" s="38"/>
      <c r="Q228" s="37"/>
      <c r="S228" t="e">
        <f t="shared" si="30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41"/>
      <c r="H229" s="45"/>
      <c r="I229" s="54"/>
      <c r="J229" s="26"/>
      <c r="K229" s="54"/>
      <c r="L229" s="74"/>
      <c r="M229" s="56"/>
      <c r="N229" s="54"/>
      <c r="O229" s="56"/>
      <c r="P229" s="38"/>
      <c r="Q229" s="37"/>
      <c r="S229" t="e">
        <f t="shared" si="30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41"/>
      <c r="H230" s="45"/>
      <c r="I230" s="54"/>
      <c r="J230" s="26"/>
      <c r="K230" s="54"/>
      <c r="L230" s="74"/>
      <c r="M230" s="56"/>
      <c r="N230" s="54"/>
      <c r="O230" s="56"/>
      <c r="P230" s="38"/>
      <c r="Q230" s="37"/>
      <c r="S230" t="e">
        <f t="shared" si="30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41"/>
      <c r="H231" s="45"/>
      <c r="I231" s="54"/>
      <c r="J231" s="26"/>
      <c r="K231" s="54"/>
      <c r="L231" s="74"/>
      <c r="M231" s="56"/>
      <c r="N231" s="54"/>
      <c r="O231" s="56"/>
      <c r="P231" s="38"/>
      <c r="Q231" s="37"/>
      <c r="S231" t="e">
        <f t="shared" si="30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41"/>
      <c r="H232" s="45"/>
      <c r="I232" s="54"/>
      <c r="J232" s="32"/>
      <c r="K232" s="54"/>
      <c r="L232" s="74"/>
      <c r="M232" s="56"/>
      <c r="N232" s="54"/>
      <c r="O232" s="56"/>
      <c r="P232" s="11"/>
      <c r="Q232" s="37"/>
      <c r="S232" t="e">
        <f t="shared" si="30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41"/>
      <c r="H233" s="45"/>
      <c r="I233" s="54"/>
      <c r="J233" s="32"/>
      <c r="K233" s="54"/>
      <c r="L233" s="74"/>
      <c r="M233" s="56"/>
      <c r="N233" s="54"/>
      <c r="O233" s="56"/>
      <c r="P233" s="11"/>
      <c r="Q233" s="37"/>
      <c r="S233" t="e">
        <f t="shared" si="30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41"/>
      <c r="H234" s="45"/>
      <c r="I234" s="54"/>
      <c r="J234" s="32"/>
      <c r="K234" s="54"/>
      <c r="L234" s="74"/>
      <c r="M234" s="56"/>
      <c r="N234" s="54"/>
      <c r="O234" s="56"/>
      <c r="P234" s="11"/>
      <c r="Q234" s="37"/>
      <c r="S234" t="e">
        <f t="shared" si="30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41"/>
      <c r="H235" s="45"/>
      <c r="I235" s="54"/>
      <c r="J235" s="32"/>
      <c r="K235" s="54"/>
      <c r="L235" s="74"/>
      <c r="M235" s="56"/>
      <c r="N235" s="54"/>
      <c r="O235" s="56"/>
      <c r="P235" s="11"/>
      <c r="Q235" s="18"/>
      <c r="S235" t="e">
        <f t="shared" si="30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41"/>
      <c r="H236" s="45"/>
      <c r="I236" s="54"/>
      <c r="J236" s="32"/>
      <c r="K236" s="54"/>
      <c r="L236" s="74"/>
      <c r="M236" s="56"/>
      <c r="N236" s="54"/>
      <c r="O236" s="56"/>
      <c r="P236" s="11"/>
      <c r="Q236" s="37"/>
      <c r="S236" t="e">
        <f t="shared" si="30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41"/>
      <c r="H237" s="45"/>
      <c r="I237" s="54"/>
      <c r="J237" s="32"/>
      <c r="K237" s="54"/>
      <c r="L237" s="74"/>
      <c r="M237" s="56"/>
      <c r="N237" s="54"/>
      <c r="O237" s="56"/>
      <c r="P237" s="11"/>
      <c r="Q237" s="18"/>
      <c r="S237" t="e">
        <f t="shared" si="30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41"/>
      <c r="H238" s="45"/>
      <c r="I238" s="54"/>
      <c r="J238" s="32"/>
      <c r="K238" s="54"/>
      <c r="L238" s="74"/>
      <c r="M238" s="56"/>
      <c r="N238" s="54"/>
      <c r="O238" s="56"/>
      <c r="P238" s="11"/>
      <c r="Q238" s="37"/>
      <c r="S238" t="e">
        <f t="shared" si="30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41"/>
      <c r="H239" s="45"/>
      <c r="I239" s="54"/>
      <c r="J239" s="32"/>
      <c r="K239" s="54"/>
      <c r="L239" s="74"/>
      <c r="M239" s="56"/>
      <c r="N239" s="54"/>
      <c r="O239" s="56"/>
      <c r="P239" s="11"/>
      <c r="Q239" s="18"/>
      <c r="S239" t="e">
        <f t="shared" si="30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41"/>
      <c r="H240" s="45"/>
      <c r="I240" s="54"/>
      <c r="J240" s="32"/>
      <c r="K240" s="54"/>
      <c r="L240" s="74"/>
      <c r="M240" s="56"/>
      <c r="N240" s="54"/>
      <c r="O240" s="56"/>
      <c r="P240" s="11"/>
      <c r="Q240" s="37"/>
      <c r="S240" t="e">
        <f t="shared" si="30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5"/>
      <c r="I241" s="54"/>
      <c r="J241" s="32"/>
      <c r="K241" s="54"/>
      <c r="L241" s="74"/>
      <c r="M241" s="56"/>
      <c r="N241" s="54"/>
      <c r="O241" s="56"/>
      <c r="P241" s="11"/>
      <c r="Q241" s="18"/>
      <c r="S241" t="e">
        <f t="shared" si="30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5"/>
      <c r="I242" s="54"/>
      <c r="J242" s="32"/>
      <c r="K242" s="54"/>
      <c r="L242" s="74"/>
      <c r="M242" s="56"/>
      <c r="N242" s="54"/>
      <c r="O242" s="56"/>
      <c r="P242" s="11"/>
      <c r="Q242" s="37"/>
      <c r="S242" t="e">
        <f t="shared" si="30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4"/>
      <c r="I243" s="54"/>
      <c r="J243" s="32"/>
      <c r="K243" s="54"/>
      <c r="L243" s="74"/>
      <c r="M243" s="56"/>
      <c r="N243" s="54"/>
      <c r="O243" s="56"/>
      <c r="P243" s="11"/>
      <c r="Q243" s="18"/>
      <c r="S243" t="e">
        <f t="shared" si="30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4"/>
      <c r="I244" s="54"/>
      <c r="J244" s="32"/>
      <c r="K244" s="54"/>
      <c r="L244" s="74"/>
      <c r="M244" s="56"/>
      <c r="N244" s="54"/>
      <c r="O244" s="56"/>
      <c r="P244" s="11"/>
      <c r="Q244" s="37"/>
      <c r="S244" t="e">
        <f t="shared" si="30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137"/>
      <c r="H245" s="138"/>
      <c r="I245" s="54"/>
      <c r="J245" s="32"/>
      <c r="K245" s="54"/>
      <c r="L245" s="74"/>
      <c r="M245" s="56"/>
      <c r="N245" s="54"/>
      <c r="O245" s="56"/>
      <c r="P245" s="11"/>
      <c r="Q245" s="18"/>
      <c r="S245" t="e">
        <f t="shared" si="30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137"/>
      <c r="H246" s="138"/>
      <c r="I246" s="54"/>
      <c r="J246" s="32"/>
      <c r="K246" s="54"/>
      <c r="L246" s="74"/>
      <c r="M246" s="56"/>
      <c r="N246" s="54"/>
      <c r="O246" s="56"/>
      <c r="P246" s="11"/>
      <c r="Q246" s="18"/>
      <c r="S246" t="e">
        <f t="shared" si="30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137"/>
      <c r="H247" s="138"/>
      <c r="I247" s="54"/>
      <c r="J247" s="32"/>
      <c r="K247" s="54"/>
      <c r="L247" s="74"/>
      <c r="M247" s="56"/>
      <c r="N247" s="54"/>
      <c r="O247" s="56"/>
      <c r="P247" s="11"/>
      <c r="Q247" s="18"/>
      <c r="S247" t="e">
        <f t="shared" si="30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137"/>
      <c r="H248" s="138"/>
      <c r="I248" s="54"/>
      <c r="J248" s="32"/>
      <c r="K248" s="54"/>
      <c r="L248" s="74"/>
      <c r="M248" s="56"/>
      <c r="N248" s="54"/>
      <c r="O248" s="56"/>
      <c r="P248" s="11"/>
      <c r="Q248" s="18"/>
      <c r="S248" t="e">
        <f t="shared" si="30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137"/>
      <c r="H249" s="138"/>
      <c r="I249" s="54"/>
      <c r="J249" s="32"/>
      <c r="K249" s="54"/>
      <c r="L249" s="74"/>
      <c r="M249" s="56"/>
      <c r="N249" s="54"/>
      <c r="O249" s="56"/>
      <c r="P249" s="11"/>
      <c r="Q249" s="18"/>
      <c r="S249" t="e">
        <f t="shared" si="30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137"/>
      <c r="H250" s="138"/>
      <c r="I250" s="54"/>
      <c r="J250" s="32"/>
      <c r="K250" s="54"/>
      <c r="L250" s="74"/>
      <c r="M250" s="56"/>
      <c r="N250" s="54"/>
      <c r="O250" s="56"/>
      <c r="P250" s="11"/>
      <c r="Q250" s="18"/>
      <c r="S250" t="e">
        <f t="shared" si="30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137"/>
      <c r="H251" s="138"/>
      <c r="I251" s="54"/>
      <c r="J251" s="24"/>
      <c r="K251" s="54"/>
      <c r="L251" s="74"/>
      <c r="M251" s="56"/>
      <c r="N251" s="54"/>
      <c r="O251" s="56"/>
      <c r="P251" s="31"/>
      <c r="Q251" s="18"/>
      <c r="S251" t="e">
        <f t="shared" si="30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137"/>
      <c r="H252" s="138"/>
      <c r="I252" s="54"/>
      <c r="J252" s="24"/>
      <c r="K252" s="54"/>
      <c r="L252" s="74"/>
      <c r="M252" s="56"/>
      <c r="N252" s="54"/>
      <c r="O252" s="56"/>
      <c r="P252" s="31"/>
      <c r="Q252" s="18"/>
      <c r="S252" t="e">
        <f t="shared" si="30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137"/>
      <c r="H253" s="138"/>
      <c r="I253" s="54"/>
      <c r="J253" s="24"/>
      <c r="K253" s="54"/>
      <c r="L253" s="74"/>
      <c r="M253" s="56"/>
      <c r="N253" s="54"/>
      <c r="O253" s="56"/>
      <c r="P253" s="31"/>
      <c r="Q253" s="18"/>
      <c r="S253" t="e">
        <f t="shared" si="30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137"/>
      <c r="H254" s="138"/>
      <c r="I254" s="54"/>
      <c r="J254" s="24"/>
      <c r="K254" s="54"/>
      <c r="L254" s="74"/>
      <c r="M254" s="56"/>
      <c r="N254" s="54"/>
      <c r="O254" s="56"/>
      <c r="P254" s="31"/>
      <c r="Q254" s="18"/>
      <c r="S254" t="e">
        <f t="shared" si="30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137"/>
      <c r="H255" s="138"/>
      <c r="I255" s="54"/>
      <c r="J255" s="24"/>
      <c r="K255" s="54"/>
      <c r="L255" s="74"/>
      <c r="M255" s="56"/>
      <c r="N255" s="54"/>
      <c r="O255" s="56"/>
      <c r="P255" s="31"/>
      <c r="Q255" s="18"/>
      <c r="S255" t="e">
        <f t="shared" si="30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137"/>
      <c r="H256" s="138"/>
      <c r="I256" s="54"/>
      <c r="J256" s="24"/>
      <c r="K256" s="54"/>
      <c r="L256" s="74"/>
      <c r="M256" s="56"/>
      <c r="N256" s="54"/>
      <c r="O256" s="56"/>
      <c r="P256" s="31"/>
      <c r="Q256" s="18"/>
      <c r="S256" t="e">
        <f t="shared" si="30"/>
        <v>#N/A</v>
      </c>
    </row>
    <row r="257" spans="1:34" ht="20.25" customHeight="1" x14ac:dyDescent="0.25">
      <c r="A257" s="74"/>
      <c r="B257" s="17"/>
      <c r="C257" s="22"/>
      <c r="D257" s="74"/>
      <c r="E257" s="27"/>
      <c r="F257" s="56"/>
      <c r="G257" s="137"/>
      <c r="H257" s="138"/>
      <c r="I257" s="54"/>
      <c r="J257" s="24"/>
      <c r="K257" s="54"/>
      <c r="L257" s="74"/>
      <c r="M257" s="56"/>
      <c r="N257" s="54"/>
      <c r="O257" s="56"/>
      <c r="P257" s="31"/>
      <c r="Q257" s="18"/>
      <c r="S257" t="e">
        <f t="shared" si="30"/>
        <v>#N/A</v>
      </c>
    </row>
    <row r="258" spans="1:34" ht="20.25" customHeight="1" x14ac:dyDescent="0.25">
      <c r="A258" s="74"/>
      <c r="B258" s="17"/>
      <c r="C258" s="22"/>
      <c r="D258" s="74"/>
      <c r="E258" s="27"/>
      <c r="F258" s="56"/>
      <c r="G258" s="137"/>
      <c r="H258" s="138"/>
      <c r="I258" s="54"/>
      <c r="J258" s="24"/>
      <c r="K258" s="54"/>
      <c r="L258" s="74"/>
      <c r="M258" s="56"/>
      <c r="N258" s="54"/>
      <c r="O258" s="56"/>
      <c r="P258" s="31"/>
      <c r="Q258" s="18"/>
      <c r="S258" t="e">
        <f t="shared" si="30"/>
        <v>#N/A</v>
      </c>
    </row>
    <row r="259" spans="1:34" ht="20.25" customHeight="1" x14ac:dyDescent="0.25">
      <c r="A259" s="74"/>
      <c r="B259" s="17"/>
      <c r="C259" s="22"/>
      <c r="D259" s="74"/>
      <c r="E259" s="27"/>
      <c r="F259" s="56"/>
      <c r="G259" s="137"/>
      <c r="H259" s="138"/>
      <c r="I259" s="54"/>
      <c r="J259" s="24"/>
      <c r="K259" s="54"/>
      <c r="L259" s="74"/>
      <c r="M259" s="56"/>
      <c r="N259" s="54"/>
      <c r="O259" s="56"/>
      <c r="P259" s="31"/>
      <c r="Q259" s="18"/>
      <c r="S259" t="e">
        <f t="shared" si="30"/>
        <v>#N/A</v>
      </c>
    </row>
    <row r="260" spans="1:34" ht="20.25" customHeight="1" x14ac:dyDescent="0.25">
      <c r="A260" s="74"/>
      <c r="B260" s="17"/>
      <c r="C260" s="22"/>
      <c r="D260" s="74"/>
      <c r="E260" s="27"/>
      <c r="F260" s="56"/>
      <c r="G260" s="137"/>
      <c r="H260" s="138"/>
      <c r="I260" s="54"/>
      <c r="J260" s="24"/>
      <c r="K260" s="54"/>
      <c r="L260" s="74"/>
      <c r="M260" s="56"/>
      <c r="N260" s="54"/>
      <c r="O260" s="56"/>
      <c r="P260" s="31"/>
      <c r="Q260" s="18"/>
      <c r="S260" t="e">
        <f t="shared" si="30"/>
        <v>#N/A</v>
      </c>
    </row>
    <row r="261" spans="1:34" ht="20.25" customHeight="1" x14ac:dyDescent="0.25">
      <c r="A261" s="74"/>
      <c r="B261" s="17"/>
      <c r="C261" s="22"/>
      <c r="D261" s="74"/>
      <c r="E261" s="27"/>
      <c r="F261" s="56"/>
      <c r="G261" s="137"/>
      <c r="H261" s="138"/>
      <c r="I261" s="54"/>
      <c r="J261" s="24"/>
      <c r="K261" s="54"/>
      <c r="L261" s="74"/>
      <c r="M261" s="56"/>
      <c r="N261" s="54"/>
      <c r="O261" s="56"/>
      <c r="P261" s="31"/>
      <c r="Q261" s="18"/>
      <c r="S261" t="e">
        <f t="shared" si="30"/>
        <v>#N/A</v>
      </c>
    </row>
    <row r="262" spans="1:34" ht="20.25" customHeight="1" x14ac:dyDescent="0.25">
      <c r="A262" s="74"/>
      <c r="B262" s="17"/>
      <c r="C262" s="22"/>
      <c r="D262" s="74"/>
      <c r="E262" s="27"/>
      <c r="F262" s="56"/>
      <c r="G262" s="137"/>
      <c r="H262" s="138"/>
      <c r="I262" s="54"/>
      <c r="J262" s="24"/>
      <c r="K262" s="54"/>
      <c r="L262" s="74"/>
      <c r="M262" s="56"/>
      <c r="N262" s="54"/>
      <c r="O262" s="56"/>
      <c r="P262" s="31"/>
      <c r="Q262" s="18"/>
      <c r="S262" t="e">
        <f t="shared" ref="S262:S325" si="31">INDEX($X$274:$X$326,MATCH(Q262,$Y$274:$Y$326,0))</f>
        <v>#N/A</v>
      </c>
    </row>
    <row r="263" spans="1:34" ht="20.25" customHeight="1" x14ac:dyDescent="0.25">
      <c r="A263" s="74"/>
      <c r="B263" s="17"/>
      <c r="C263" s="22"/>
      <c r="D263" s="74"/>
      <c r="E263" s="27"/>
      <c r="F263" s="56"/>
      <c r="G263" s="137"/>
      <c r="H263" s="138"/>
      <c r="I263" s="54"/>
      <c r="J263" s="24"/>
      <c r="K263" s="54"/>
      <c r="L263" s="74"/>
      <c r="M263" s="56"/>
      <c r="N263" s="54"/>
      <c r="O263" s="56"/>
      <c r="P263" s="31"/>
      <c r="Q263" s="18"/>
      <c r="S263" t="e">
        <f t="shared" si="31"/>
        <v>#N/A</v>
      </c>
    </row>
    <row r="264" spans="1:34" ht="20.25" customHeight="1" x14ac:dyDescent="0.25">
      <c r="A264" s="74"/>
      <c r="B264" s="17"/>
      <c r="C264" s="22"/>
      <c r="D264" s="74"/>
      <c r="E264" s="27"/>
      <c r="F264" s="56"/>
      <c r="G264" s="137"/>
      <c r="H264" s="138"/>
      <c r="I264" s="54"/>
      <c r="J264" s="24"/>
      <c r="K264" s="54"/>
      <c r="L264" s="74"/>
      <c r="M264" s="56"/>
      <c r="N264" s="54"/>
      <c r="O264" s="56"/>
      <c r="P264" s="31"/>
      <c r="Q264" s="18"/>
      <c r="S264" t="e">
        <f t="shared" si="31"/>
        <v>#N/A</v>
      </c>
    </row>
    <row r="265" spans="1:34" ht="20.25" customHeight="1" x14ac:dyDescent="0.25">
      <c r="A265" s="74"/>
      <c r="B265" s="17"/>
      <c r="C265" s="22"/>
      <c r="D265" s="74"/>
      <c r="E265" s="27"/>
      <c r="F265" s="56"/>
      <c r="G265" s="137"/>
      <c r="H265" s="138"/>
      <c r="I265" s="54"/>
      <c r="J265" s="24"/>
      <c r="K265" s="54"/>
      <c r="L265" s="74"/>
      <c r="M265" s="56"/>
      <c r="N265" s="54"/>
      <c r="O265" s="56"/>
      <c r="P265" s="31"/>
      <c r="Q265" s="18"/>
      <c r="S265" t="e">
        <f t="shared" si="31"/>
        <v>#N/A</v>
      </c>
    </row>
    <row r="266" spans="1:34" ht="20.25" customHeight="1" x14ac:dyDescent="0.25">
      <c r="A266" s="74"/>
      <c r="B266" s="17"/>
      <c r="C266" s="22"/>
      <c r="D266" s="74"/>
      <c r="E266" s="27"/>
      <c r="F266" s="56"/>
      <c r="G266" s="137"/>
      <c r="H266" s="138"/>
      <c r="I266" s="54"/>
      <c r="J266" s="24"/>
      <c r="K266" s="54"/>
      <c r="L266" s="74"/>
      <c r="M266" s="56"/>
      <c r="N266" s="54"/>
      <c r="O266" s="56"/>
      <c r="P266" s="31"/>
      <c r="Q266" s="18"/>
      <c r="S266" t="e">
        <f t="shared" si="31"/>
        <v>#N/A</v>
      </c>
    </row>
    <row r="267" spans="1:34" ht="20.25" customHeight="1" x14ac:dyDescent="0.25">
      <c r="A267" s="74"/>
      <c r="B267" s="17"/>
      <c r="C267" s="22"/>
      <c r="D267" s="74"/>
      <c r="E267" s="27"/>
      <c r="F267" s="56"/>
      <c r="G267" s="137"/>
      <c r="H267" s="138"/>
      <c r="I267" s="54"/>
      <c r="J267" s="24"/>
      <c r="K267" s="54"/>
      <c r="L267" s="74"/>
      <c r="M267" s="56"/>
      <c r="N267" s="54"/>
      <c r="O267" s="56"/>
      <c r="P267" s="31"/>
      <c r="Q267" s="18"/>
      <c r="S267" t="e">
        <f t="shared" si="31"/>
        <v>#N/A</v>
      </c>
    </row>
    <row r="268" spans="1:34" ht="20.25" customHeight="1" x14ac:dyDescent="0.25">
      <c r="A268" s="74"/>
      <c r="B268" s="17"/>
      <c r="C268" s="22"/>
      <c r="D268" s="74"/>
      <c r="E268" s="27"/>
      <c r="F268" s="56"/>
      <c r="G268" s="137"/>
      <c r="H268" s="138"/>
      <c r="I268" s="54"/>
      <c r="J268" s="24"/>
      <c r="K268" s="54"/>
      <c r="L268" s="74"/>
      <c r="M268" s="56"/>
      <c r="N268" s="54"/>
      <c r="O268" s="56"/>
      <c r="P268" s="31"/>
      <c r="Q268" s="18"/>
      <c r="S268" t="e">
        <f t="shared" si="31"/>
        <v>#N/A</v>
      </c>
    </row>
    <row r="269" spans="1:34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24"/>
      <c r="K269" s="54"/>
      <c r="L269" s="74"/>
      <c r="M269" s="56"/>
      <c r="N269" s="54"/>
      <c r="O269" s="56"/>
      <c r="P269" s="31"/>
      <c r="Q269" s="18"/>
      <c r="S269" t="e">
        <f t="shared" si="31"/>
        <v>#N/A</v>
      </c>
    </row>
    <row r="270" spans="1:34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24"/>
      <c r="K270" s="54"/>
      <c r="L270" s="74"/>
      <c r="M270" s="56"/>
      <c r="N270" s="54"/>
      <c r="O270" s="56"/>
      <c r="P270" s="31"/>
      <c r="Q270" s="18"/>
      <c r="S270" t="e">
        <f t="shared" si="31"/>
        <v>#N/A</v>
      </c>
    </row>
    <row r="271" spans="1:34" ht="20.25" customHeight="1" x14ac:dyDescent="0.25">
      <c r="A271" s="74"/>
      <c r="B271" s="17"/>
      <c r="C271" s="22"/>
      <c r="D271" s="74"/>
      <c r="E271" s="27"/>
      <c r="F271" s="56"/>
      <c r="G271" s="137"/>
      <c r="H271" s="138"/>
      <c r="I271" s="54"/>
      <c r="J271" s="24"/>
      <c r="K271" s="54"/>
      <c r="L271" s="74"/>
      <c r="M271" s="56"/>
      <c r="N271" s="54"/>
      <c r="O271" s="56"/>
      <c r="P271" s="31"/>
      <c r="Q271" s="30"/>
      <c r="S271" t="e">
        <f t="shared" si="31"/>
        <v>#N/A</v>
      </c>
    </row>
    <row r="272" spans="1:34" ht="20.25" customHeight="1" x14ac:dyDescent="0.25">
      <c r="A272" s="74"/>
      <c r="B272" s="17"/>
      <c r="C272" s="22"/>
      <c r="D272" s="74"/>
      <c r="E272" s="27"/>
      <c r="F272" s="56"/>
      <c r="G272" s="137"/>
      <c r="H272" s="138"/>
      <c r="I272" s="54"/>
      <c r="J272" s="24"/>
      <c r="K272" s="54"/>
      <c r="L272" s="74"/>
      <c r="M272" s="56"/>
      <c r="N272" s="54"/>
      <c r="O272" s="56"/>
      <c r="P272" s="31"/>
      <c r="Q272" s="18"/>
      <c r="S272" t="e">
        <f t="shared" si="31"/>
        <v>#N/A</v>
      </c>
      <c r="AG272" s="139" t="s">
        <v>97</v>
      </c>
      <c r="AH272" s="139" t="s">
        <v>98</v>
      </c>
    </row>
    <row r="273" spans="1:34" ht="20.25" customHeight="1" x14ac:dyDescent="0.25">
      <c r="A273" s="74"/>
      <c r="B273" s="17"/>
      <c r="C273" s="22"/>
      <c r="D273" s="74"/>
      <c r="E273" s="27"/>
      <c r="F273" s="56"/>
      <c r="G273" s="137"/>
      <c r="H273" s="138"/>
      <c r="I273" s="54"/>
      <c r="J273" s="24"/>
      <c r="K273" s="54"/>
      <c r="L273" s="74"/>
      <c r="M273" s="56"/>
      <c r="N273" s="54"/>
      <c r="O273" s="56"/>
      <c r="P273" s="31"/>
      <c r="Q273" s="18"/>
      <c r="S273" t="e">
        <f t="shared" si="31"/>
        <v>#N/A</v>
      </c>
      <c r="AA273" t="s">
        <v>77</v>
      </c>
      <c r="AC273" t="s">
        <v>78</v>
      </c>
      <c r="AG273" s="140"/>
      <c r="AH273" s="140"/>
    </row>
    <row r="274" spans="1:34" ht="20.25" customHeight="1" x14ac:dyDescent="0.25">
      <c r="A274" s="74"/>
      <c r="B274" s="17"/>
      <c r="C274" s="22"/>
      <c r="D274" s="74"/>
      <c r="E274" s="27"/>
      <c r="F274" s="56"/>
      <c r="G274" s="137"/>
      <c r="H274" s="138"/>
      <c r="I274" s="54"/>
      <c r="J274" s="24"/>
      <c r="K274" s="54"/>
      <c r="L274" s="74"/>
      <c r="M274" s="56"/>
      <c r="N274" s="54"/>
      <c r="O274" s="56"/>
      <c r="P274" s="31"/>
      <c r="Q274" s="18"/>
      <c r="S274" t="e">
        <f t="shared" si="31"/>
        <v>#N/A</v>
      </c>
      <c r="X274" s="40" t="s">
        <v>45</v>
      </c>
      <c r="Y274" s="40" t="s">
        <v>28</v>
      </c>
      <c r="Z274" s="40"/>
      <c r="AA274" s="40">
        <f>SUMIF($S$6:$S$375,X274,$E$6:$E$375)/1000</f>
        <v>0.3286</v>
      </c>
      <c r="AB274" s="40"/>
      <c r="AC274" s="43">
        <f>SUMIFS($E$6:$E$375,$S$6:$S$375,X274,$J$6:$J$375,"&lt;&gt;Ожидается ТП")/1000</f>
        <v>0.3286</v>
      </c>
      <c r="AG274" s="140"/>
      <c r="AH274" s="140"/>
    </row>
    <row r="275" spans="1:34" ht="20.25" customHeight="1" x14ac:dyDescent="0.25">
      <c r="A275" s="74"/>
      <c r="B275" s="17"/>
      <c r="C275" s="22"/>
      <c r="D275" s="74"/>
      <c r="E275" s="27"/>
      <c r="F275" s="56"/>
      <c r="G275" s="137"/>
      <c r="H275" s="138"/>
      <c r="I275" s="54"/>
      <c r="J275" s="24"/>
      <c r="K275" s="54"/>
      <c r="L275" s="74"/>
      <c r="M275" s="56"/>
      <c r="N275" s="54"/>
      <c r="O275" s="56"/>
      <c r="P275" s="31"/>
      <c r="Q275" s="18"/>
      <c r="S275" t="e">
        <f t="shared" si="31"/>
        <v>#N/A</v>
      </c>
      <c r="X275" t="s">
        <v>45</v>
      </c>
      <c r="Y275" t="s">
        <v>68</v>
      </c>
      <c r="AC275" s="6"/>
      <c r="AF275" s="46" t="s">
        <v>45</v>
      </c>
      <c r="AG275" s="46">
        <f>AA274</f>
        <v>0.3286</v>
      </c>
      <c r="AH275" s="47">
        <f>AC274</f>
        <v>0.3286</v>
      </c>
    </row>
    <row r="276" spans="1:34" ht="20.25" customHeight="1" x14ac:dyDescent="0.25">
      <c r="A276" s="74"/>
      <c r="B276" s="17"/>
      <c r="C276" s="22"/>
      <c r="D276" s="74"/>
      <c r="E276" s="27"/>
      <c r="F276" s="56"/>
      <c r="G276" s="80"/>
      <c r="H276" s="81"/>
      <c r="I276" s="54"/>
      <c r="J276" s="24"/>
      <c r="K276" s="54"/>
      <c r="L276" s="74"/>
      <c r="M276" s="56"/>
      <c r="N276" s="54"/>
      <c r="O276" s="56"/>
      <c r="P276" s="31"/>
      <c r="Q276" s="18"/>
      <c r="S276" t="e">
        <f t="shared" si="31"/>
        <v>#N/A</v>
      </c>
      <c r="X276" t="s">
        <v>45</v>
      </c>
      <c r="Y276" t="s">
        <v>84</v>
      </c>
      <c r="AC276" s="6"/>
      <c r="AF276" s="46" t="s">
        <v>46</v>
      </c>
      <c r="AG276" s="47">
        <f>AA279</f>
        <v>0</v>
      </c>
      <c r="AH276" s="47">
        <f>AC279</f>
        <v>0</v>
      </c>
    </row>
    <row r="277" spans="1:34" ht="20.25" customHeight="1" x14ac:dyDescent="0.25">
      <c r="A277" s="74"/>
      <c r="B277" s="17"/>
      <c r="C277" s="22"/>
      <c r="D277" s="74"/>
      <c r="E277" s="27"/>
      <c r="F277" s="56"/>
      <c r="G277" s="80"/>
      <c r="H277" s="81"/>
      <c r="I277" s="54"/>
      <c r="J277" s="24"/>
      <c r="K277" s="54"/>
      <c r="L277" s="74"/>
      <c r="M277" s="56"/>
      <c r="N277" s="54"/>
      <c r="O277" s="56"/>
      <c r="P277" s="31"/>
      <c r="Q277" s="18"/>
      <c r="S277" t="e">
        <f t="shared" si="31"/>
        <v>#N/A</v>
      </c>
      <c r="X277" t="s">
        <v>45</v>
      </c>
      <c r="Y277" t="s">
        <v>83</v>
      </c>
      <c r="AC277" s="6"/>
      <c r="AF277" s="46" t="s">
        <v>47</v>
      </c>
      <c r="AG277" s="47">
        <f>AA284</f>
        <v>5.96E-2</v>
      </c>
      <c r="AH277" s="47">
        <f>AC284</f>
        <v>5.96E-2</v>
      </c>
    </row>
    <row r="278" spans="1:34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24"/>
      <c r="K278" s="54"/>
      <c r="L278" s="74"/>
      <c r="M278" s="56"/>
      <c r="N278" s="54"/>
      <c r="O278" s="56"/>
      <c r="P278" s="31"/>
      <c r="Q278" s="18"/>
      <c r="S278" t="e">
        <f t="shared" si="31"/>
        <v>#N/A</v>
      </c>
      <c r="X278" t="s">
        <v>45</v>
      </c>
      <c r="Y278" t="s">
        <v>69</v>
      </c>
      <c r="AC278" s="6"/>
      <c r="AF278" s="46" t="s">
        <v>48</v>
      </c>
      <c r="AG278" s="47">
        <f>AA289</f>
        <v>0.20570000000000005</v>
      </c>
      <c r="AH278" s="47">
        <f>AC289</f>
        <v>0.20570000000000005</v>
      </c>
    </row>
    <row r="279" spans="1:34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24"/>
      <c r="K279" s="54"/>
      <c r="L279" s="74"/>
      <c r="M279" s="56"/>
      <c r="N279" s="54"/>
      <c r="O279" s="56"/>
      <c r="P279" s="31"/>
      <c r="Q279" s="18"/>
      <c r="S279" t="e">
        <f t="shared" si="31"/>
        <v>#N/A</v>
      </c>
      <c r="X279" s="40" t="s">
        <v>46</v>
      </c>
      <c r="Y279" s="40" t="s">
        <v>29</v>
      </c>
      <c r="Z279" s="40"/>
      <c r="AA279" s="43">
        <f>SUMIF($S$6:$S$375,X279,$E$6:$E$375)/1000</f>
        <v>0</v>
      </c>
      <c r="AB279" s="40"/>
      <c r="AC279" s="43">
        <f>SUMIFS($E$6:$E$375,$S$6:$S$375,X279,$J$6:$J$375,"&lt;&gt;Ожидается ТП")/1000</f>
        <v>0</v>
      </c>
      <c r="AF279" s="46" t="s">
        <v>49</v>
      </c>
      <c r="AG279" s="47">
        <f>AA299</f>
        <v>0.26900000000000002</v>
      </c>
      <c r="AH279" s="47">
        <f>AC299</f>
        <v>0.26900000000000002</v>
      </c>
    </row>
    <row r="280" spans="1:34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24"/>
      <c r="K280" s="54"/>
      <c r="L280" s="74"/>
      <c r="M280" s="56"/>
      <c r="N280" s="54"/>
      <c r="O280" s="56"/>
      <c r="P280" s="31"/>
      <c r="Q280" s="18"/>
      <c r="S280" t="e">
        <f t="shared" si="31"/>
        <v>#N/A</v>
      </c>
      <c r="X280" t="s">
        <v>47</v>
      </c>
      <c r="Y280" t="s">
        <v>67</v>
      </c>
      <c r="AA280" s="6"/>
      <c r="AC280" s="6"/>
      <c r="AF280" s="46" t="s">
        <v>50</v>
      </c>
      <c r="AG280" s="47">
        <f>AA301</f>
        <v>0.17590000000000003</v>
      </c>
      <c r="AH280" s="47">
        <f>AC301</f>
        <v>0.17590000000000003</v>
      </c>
    </row>
    <row r="281" spans="1:34" ht="20.25" customHeight="1" x14ac:dyDescent="0.25">
      <c r="A281" s="74"/>
      <c r="B281" s="17"/>
      <c r="C281" s="22"/>
      <c r="D281" s="74"/>
      <c r="E281" s="27"/>
      <c r="F281" s="56"/>
      <c r="G281" s="80"/>
      <c r="H281" s="81"/>
      <c r="I281" s="54"/>
      <c r="J281" s="24"/>
      <c r="K281" s="54"/>
      <c r="L281" s="74"/>
      <c r="M281" s="56"/>
      <c r="N281" s="54"/>
      <c r="O281" s="56"/>
      <c r="P281" s="31"/>
      <c r="Q281" s="18"/>
      <c r="S281" t="e">
        <f t="shared" si="31"/>
        <v>#N/A</v>
      </c>
      <c r="X281" t="s">
        <v>47</v>
      </c>
      <c r="Y281" t="s">
        <v>81</v>
      </c>
      <c r="AA281" s="6"/>
      <c r="AC281" s="6"/>
      <c r="AF281" s="46" t="s">
        <v>51</v>
      </c>
      <c r="AG281" s="47">
        <f>AA303</f>
        <v>6.5799999999999997E-2</v>
      </c>
      <c r="AH281" s="47">
        <f>AC303</f>
        <v>6.5799999999999997E-2</v>
      </c>
    </row>
    <row r="282" spans="1:34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24"/>
      <c r="K282" s="54"/>
      <c r="L282" s="74"/>
      <c r="M282" s="56"/>
      <c r="N282" s="54"/>
      <c r="O282" s="56"/>
      <c r="P282" s="31"/>
      <c r="Q282" s="18"/>
      <c r="S282" t="e">
        <f t="shared" si="31"/>
        <v>#N/A</v>
      </c>
      <c r="X282" t="s">
        <v>47</v>
      </c>
      <c r="Y282" t="s">
        <v>36</v>
      </c>
      <c r="AA282" s="6"/>
      <c r="AC282" s="6"/>
      <c r="AF282" s="46" t="s">
        <v>52</v>
      </c>
      <c r="AG282" s="47">
        <f>AA305</f>
        <v>0.11920000000000001</v>
      </c>
      <c r="AH282" s="47">
        <f>AC305</f>
        <v>0.11920000000000001</v>
      </c>
    </row>
    <row r="283" spans="1:34" ht="20.25" customHeight="1" x14ac:dyDescent="0.25">
      <c r="A283" s="74"/>
      <c r="B283" s="17"/>
      <c r="C283" s="22"/>
      <c r="D283" s="74"/>
      <c r="E283" s="27"/>
      <c r="F283" s="56"/>
      <c r="G283" s="80"/>
      <c r="H283" s="81"/>
      <c r="I283" s="54"/>
      <c r="J283" s="24"/>
      <c r="K283" s="54"/>
      <c r="L283" s="74"/>
      <c r="M283" s="56"/>
      <c r="N283" s="54"/>
      <c r="O283" s="56"/>
      <c r="P283" s="31"/>
      <c r="Q283" s="18"/>
      <c r="S283" t="e">
        <f t="shared" si="31"/>
        <v>#N/A</v>
      </c>
      <c r="X283" t="s">
        <v>47</v>
      </c>
      <c r="Y283" t="s">
        <v>89</v>
      </c>
      <c r="AA283" s="6"/>
      <c r="AC283" s="6"/>
      <c r="AF283" s="46" t="s">
        <v>53</v>
      </c>
      <c r="AG283" s="47">
        <f>AA308</f>
        <v>1.49E-2</v>
      </c>
      <c r="AH283" s="47">
        <f>AC308</f>
        <v>1.49E-2</v>
      </c>
    </row>
    <row r="284" spans="1:34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31"/>
        <v>#N/A</v>
      </c>
      <c r="X284" s="40" t="s">
        <v>47</v>
      </c>
      <c r="Y284" s="40" t="s">
        <v>66</v>
      </c>
      <c r="Z284" s="40"/>
      <c r="AA284" s="43">
        <f>SUMIF($S$6:$S$375,X284,$E$6:$E$375)/1000</f>
        <v>5.96E-2</v>
      </c>
      <c r="AB284" s="40"/>
      <c r="AC284" s="43">
        <f>SUMIFS($E$6:$E$375,$S$6:$S$375,X284,$J$6:$J$375,"&lt;&gt;Ожидается ТП")/1000</f>
        <v>5.96E-2</v>
      </c>
      <c r="AF284" s="46" t="s">
        <v>54</v>
      </c>
      <c r="AG284" s="47">
        <f>AA315</f>
        <v>0</v>
      </c>
      <c r="AH284" s="47">
        <f>AC315</f>
        <v>0</v>
      </c>
    </row>
    <row r="285" spans="1:34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31"/>
        <v>#N/A</v>
      </c>
      <c r="X285" t="s">
        <v>48</v>
      </c>
      <c r="Y285" t="s">
        <v>63</v>
      </c>
      <c r="AA285" s="6"/>
      <c r="AC285" s="6"/>
      <c r="AF285" s="46" t="s">
        <v>55</v>
      </c>
      <c r="AG285" s="47">
        <f>AA317</f>
        <v>0.19700000000000004</v>
      </c>
      <c r="AH285" s="47">
        <f>AC317</f>
        <v>0.19700000000000004</v>
      </c>
    </row>
    <row r="286" spans="1:34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31"/>
        <v>#N/A</v>
      </c>
      <c r="X286" t="s">
        <v>48</v>
      </c>
      <c r="Y286" t="s">
        <v>61</v>
      </c>
      <c r="AA286" s="6"/>
      <c r="AC286" s="6"/>
      <c r="AF286" s="46" t="s">
        <v>57</v>
      </c>
      <c r="AG286" s="47">
        <f>AA322</f>
        <v>0.51859999999999973</v>
      </c>
      <c r="AH286" s="47">
        <f>AC322</f>
        <v>0.51859999999999973</v>
      </c>
    </row>
    <row r="287" spans="1:34" ht="20.25" customHeight="1" x14ac:dyDescent="0.25">
      <c r="A287" s="74"/>
      <c r="B287" s="17"/>
      <c r="C287" s="22"/>
      <c r="D287" s="74"/>
      <c r="E287" s="27"/>
      <c r="F287" s="56"/>
      <c r="G287" s="74"/>
      <c r="H287" s="26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31"/>
        <v>#N/A</v>
      </c>
      <c r="X287" t="s">
        <v>48</v>
      </c>
      <c r="Y287" t="s">
        <v>33</v>
      </c>
      <c r="AA287" s="6"/>
      <c r="AC287" s="6"/>
      <c r="AF287" s="46" t="s">
        <v>96</v>
      </c>
      <c r="AG287" s="46"/>
      <c r="AH287" s="46"/>
    </row>
    <row r="288" spans="1:34" ht="20.25" customHeight="1" x14ac:dyDescent="0.25">
      <c r="A288" s="74"/>
      <c r="B288" s="17"/>
      <c r="C288" s="22"/>
      <c r="D288" s="74"/>
      <c r="E288" s="27"/>
      <c r="F288" s="56"/>
      <c r="G288" s="74"/>
      <c r="H288" s="26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31"/>
        <v>#N/A</v>
      </c>
      <c r="X288" t="s">
        <v>48</v>
      </c>
      <c r="Y288" t="s">
        <v>90</v>
      </c>
      <c r="AA288" s="6"/>
      <c r="AC288" s="6"/>
      <c r="AF288" s="46" t="s">
        <v>56</v>
      </c>
      <c r="AG288" s="47">
        <f>AA318</f>
        <v>0</v>
      </c>
      <c r="AH288" s="47">
        <f>AC318</f>
        <v>0</v>
      </c>
    </row>
    <row r="289" spans="1:29" ht="20.25" customHeight="1" x14ac:dyDescent="0.25">
      <c r="A289" s="74"/>
      <c r="B289" s="17"/>
      <c r="C289" s="22"/>
      <c r="D289" s="74"/>
      <c r="E289" s="27"/>
      <c r="F289" s="56"/>
      <c r="G289" s="74"/>
      <c r="H289" s="26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si="31"/>
        <v>#N/A</v>
      </c>
      <c r="X289" s="40" t="s">
        <v>48</v>
      </c>
      <c r="Y289" s="40" t="s">
        <v>62</v>
      </c>
      <c r="Z289" s="40"/>
      <c r="AA289" s="43">
        <f>SUMIF($S$6:$S$375,X289,$E$6:$E$375)/1000</f>
        <v>0.20570000000000005</v>
      </c>
      <c r="AB289" s="40"/>
      <c r="AC289" s="43">
        <f>SUMIFS($E$6:$E$375,$S$6:$S$375,X289,$J$6:$J$375,"&lt;&gt;Ожидается ТП")/1000</f>
        <v>0.20570000000000005</v>
      </c>
    </row>
    <row r="290" spans="1:29" ht="20.25" customHeight="1" x14ac:dyDescent="0.25">
      <c r="A290" s="74"/>
      <c r="B290" s="17"/>
      <c r="C290" s="22"/>
      <c r="D290" s="74"/>
      <c r="E290" s="27"/>
      <c r="F290" s="56"/>
      <c r="G290" s="74"/>
      <c r="H290" s="26"/>
      <c r="I290" s="54"/>
      <c r="J290" s="36"/>
      <c r="K290" s="54"/>
      <c r="L290" s="74"/>
      <c r="M290" s="56"/>
      <c r="N290" s="54"/>
      <c r="O290" s="56"/>
      <c r="P290" s="39"/>
      <c r="Q290" s="18"/>
      <c r="S290" t="e">
        <f t="shared" si="31"/>
        <v>#N/A</v>
      </c>
      <c r="X290" t="s">
        <v>49</v>
      </c>
      <c r="Y290" t="s">
        <v>71</v>
      </c>
      <c r="AA290" s="6"/>
      <c r="AC290" s="6"/>
    </row>
    <row r="291" spans="1:29" ht="20.25" customHeight="1" x14ac:dyDescent="0.25">
      <c r="A291" s="74"/>
      <c r="B291" s="17"/>
      <c r="C291" s="22"/>
      <c r="D291" s="74"/>
      <c r="E291" s="27"/>
      <c r="F291" s="56"/>
      <c r="G291" s="74"/>
      <c r="H291" s="26"/>
      <c r="I291" s="54"/>
      <c r="J291" s="36"/>
      <c r="K291" s="54"/>
      <c r="L291" s="74"/>
      <c r="M291" s="56"/>
      <c r="N291" s="54"/>
      <c r="O291" s="56"/>
      <c r="P291" s="39"/>
      <c r="Q291" s="18"/>
      <c r="S291" t="e">
        <f t="shared" si="31"/>
        <v>#N/A</v>
      </c>
      <c r="X291" t="s">
        <v>49</v>
      </c>
      <c r="Y291" t="s">
        <v>93</v>
      </c>
      <c r="AA291" s="6"/>
      <c r="AC291" s="6"/>
    </row>
    <row r="292" spans="1:29" ht="20.25" customHeight="1" x14ac:dyDescent="0.25">
      <c r="A292" s="74"/>
      <c r="B292" s="17"/>
      <c r="C292" s="22"/>
      <c r="D292" s="74"/>
      <c r="E292" s="27"/>
      <c r="F292" s="56"/>
      <c r="G292" s="74"/>
      <c r="H292" s="26"/>
      <c r="I292" s="54"/>
      <c r="J292" s="36"/>
      <c r="K292" s="54"/>
      <c r="L292" s="74"/>
      <c r="M292" s="56"/>
      <c r="N292" s="54"/>
      <c r="O292" s="56"/>
      <c r="P292" s="39"/>
      <c r="Q292" s="18"/>
      <c r="S292" t="e">
        <f t="shared" si="31"/>
        <v>#N/A</v>
      </c>
      <c r="X292" t="s">
        <v>49</v>
      </c>
      <c r="Y292" t="s">
        <v>70</v>
      </c>
      <c r="AA292" s="6"/>
      <c r="AC292" s="6"/>
    </row>
    <row r="293" spans="1:29" ht="20.25" customHeight="1" x14ac:dyDescent="0.25">
      <c r="A293" s="74"/>
      <c r="B293" s="17"/>
      <c r="C293" s="22"/>
      <c r="D293" s="74"/>
      <c r="E293" s="27"/>
      <c r="F293" s="56"/>
      <c r="G293" s="74"/>
      <c r="H293" s="26"/>
      <c r="I293" s="54"/>
      <c r="J293" s="36"/>
      <c r="K293" s="54"/>
      <c r="L293" s="74"/>
      <c r="M293" s="56"/>
      <c r="N293" s="54"/>
      <c r="O293" s="56"/>
      <c r="P293" s="39"/>
      <c r="Q293" s="18"/>
      <c r="S293" t="e">
        <f t="shared" si="31"/>
        <v>#N/A</v>
      </c>
      <c r="X293" t="s">
        <v>49</v>
      </c>
      <c r="Y293" t="s">
        <v>92</v>
      </c>
      <c r="AA293" s="6"/>
      <c r="AC293" s="6"/>
    </row>
    <row r="294" spans="1:29" ht="20.25" customHeight="1" x14ac:dyDescent="0.25">
      <c r="A294" s="74"/>
      <c r="B294" s="17"/>
      <c r="C294" s="22"/>
      <c r="D294" s="74"/>
      <c r="E294" s="27"/>
      <c r="F294" s="56"/>
      <c r="G294" s="74"/>
      <c r="H294" s="26"/>
      <c r="I294" s="54"/>
      <c r="J294" s="36"/>
      <c r="K294" s="54"/>
      <c r="L294" s="74"/>
      <c r="M294" s="56"/>
      <c r="N294" s="54"/>
      <c r="O294" s="56"/>
      <c r="P294" s="39"/>
      <c r="Q294" s="18"/>
      <c r="S294" t="e">
        <f t="shared" si="31"/>
        <v>#N/A</v>
      </c>
      <c r="X294" t="s">
        <v>49</v>
      </c>
      <c r="Y294" t="s">
        <v>41</v>
      </c>
      <c r="AA294" s="6"/>
      <c r="AC294" s="6"/>
    </row>
    <row r="295" spans="1:29" ht="20.25" customHeight="1" x14ac:dyDescent="0.25">
      <c r="A295" s="74"/>
      <c r="B295" s="17"/>
      <c r="C295" s="22"/>
      <c r="D295" s="74"/>
      <c r="E295" s="27"/>
      <c r="F295" s="56"/>
      <c r="G295" s="74"/>
      <c r="H295" s="26"/>
      <c r="I295" s="54"/>
      <c r="J295" s="36"/>
      <c r="K295" s="54"/>
      <c r="L295" s="74"/>
      <c r="M295" s="56"/>
      <c r="N295" s="54"/>
      <c r="O295" s="56"/>
      <c r="P295" s="39"/>
      <c r="Q295" s="18"/>
      <c r="S295" t="e">
        <f t="shared" si="31"/>
        <v>#N/A</v>
      </c>
      <c r="X295" t="s">
        <v>49</v>
      </c>
      <c r="Y295" t="s">
        <v>74</v>
      </c>
      <c r="AA295" s="6"/>
      <c r="AC295" s="6"/>
    </row>
    <row r="296" spans="1:29" ht="20.25" customHeight="1" x14ac:dyDescent="0.25">
      <c r="A296" s="74"/>
      <c r="B296" s="17"/>
      <c r="C296" s="22"/>
      <c r="D296" s="74"/>
      <c r="E296" s="27"/>
      <c r="F296" s="56"/>
      <c r="G296" s="74"/>
      <c r="H296" s="26"/>
      <c r="I296" s="54"/>
      <c r="J296" s="36"/>
      <c r="K296" s="54"/>
      <c r="L296" s="74"/>
      <c r="M296" s="56"/>
      <c r="N296" s="54"/>
      <c r="O296" s="56"/>
      <c r="P296" s="39"/>
      <c r="Q296" s="18"/>
      <c r="X296" t="s">
        <v>49</v>
      </c>
      <c r="Y296" t="s">
        <v>100</v>
      </c>
      <c r="AA296" s="6"/>
      <c r="AC296" s="6"/>
    </row>
    <row r="297" spans="1:29" ht="20.25" customHeight="1" x14ac:dyDescent="0.25">
      <c r="A297" s="74"/>
      <c r="B297" s="17"/>
      <c r="C297" s="22"/>
      <c r="D297" s="74"/>
      <c r="E297" s="27"/>
      <c r="F297" s="56"/>
      <c r="G297" s="74"/>
      <c r="H297" s="26"/>
      <c r="I297" s="54"/>
      <c r="J297" s="36"/>
      <c r="K297" s="54"/>
      <c r="L297" s="74"/>
      <c r="M297" s="56"/>
      <c r="N297" s="54"/>
      <c r="O297" s="56"/>
      <c r="P297" s="39"/>
      <c r="Q297" s="18"/>
      <c r="S297" t="e">
        <f t="shared" si="31"/>
        <v>#N/A</v>
      </c>
      <c r="X297" t="s">
        <v>49</v>
      </c>
      <c r="Y297" t="s">
        <v>85</v>
      </c>
      <c r="AA297" s="6"/>
      <c r="AC297" s="6"/>
    </row>
    <row r="298" spans="1:29" ht="20.25" customHeight="1" x14ac:dyDescent="0.25">
      <c r="A298" s="74"/>
      <c r="B298" s="17"/>
      <c r="C298" s="22"/>
      <c r="D298" s="74"/>
      <c r="E298" s="27"/>
      <c r="F298" s="56"/>
      <c r="G298" s="74"/>
      <c r="H298" s="26"/>
      <c r="I298" s="54"/>
      <c r="J298" s="36"/>
      <c r="K298" s="54"/>
      <c r="L298" s="74"/>
      <c r="M298" s="56"/>
      <c r="N298" s="54"/>
      <c r="O298" s="56"/>
      <c r="P298" s="39"/>
      <c r="Q298" s="18"/>
      <c r="S298" t="e">
        <f t="shared" si="31"/>
        <v>#N/A</v>
      </c>
      <c r="X298" t="s">
        <v>49</v>
      </c>
      <c r="Y298" t="s">
        <v>88</v>
      </c>
      <c r="AA298" s="6"/>
      <c r="AC298" s="6"/>
    </row>
    <row r="299" spans="1:29" ht="20.25" customHeight="1" x14ac:dyDescent="0.25">
      <c r="A299" s="74"/>
      <c r="B299" s="17"/>
      <c r="C299" s="22"/>
      <c r="D299" s="74"/>
      <c r="E299" s="27"/>
      <c r="F299" s="56"/>
      <c r="G299" s="74"/>
      <c r="H299" s="26"/>
      <c r="I299" s="54"/>
      <c r="J299" s="36"/>
      <c r="K299" s="54"/>
      <c r="L299" s="74"/>
      <c r="M299" s="56"/>
      <c r="N299" s="54"/>
      <c r="O299" s="56"/>
      <c r="P299" s="39"/>
      <c r="Q299" s="18"/>
      <c r="S299" t="e">
        <f t="shared" si="31"/>
        <v>#N/A</v>
      </c>
      <c r="X299" s="40" t="s">
        <v>49</v>
      </c>
      <c r="Y299" s="40" t="s">
        <v>31</v>
      </c>
      <c r="Z299" s="40"/>
      <c r="AA299" s="43">
        <f>SUMIF($S$6:$S$375,X299,$E$6:$E$375)/1000</f>
        <v>0.26900000000000002</v>
      </c>
      <c r="AB299" s="40"/>
      <c r="AC299" s="43">
        <f>SUMIFS($E$6:$E$375,$S$6:$S$375,X299,$J$6:$J$375,"&lt;&gt;Ожидается ТП")/1000</f>
        <v>0.26900000000000002</v>
      </c>
    </row>
    <row r="300" spans="1:29" ht="20.25" customHeight="1" x14ac:dyDescent="0.25">
      <c r="A300" s="74"/>
      <c r="B300" s="17"/>
      <c r="C300" s="22"/>
      <c r="D300" s="74"/>
      <c r="E300" s="27"/>
      <c r="F300" s="56"/>
      <c r="G300" s="74"/>
      <c r="H300" s="26"/>
      <c r="I300" s="54"/>
      <c r="J300" s="36"/>
      <c r="K300" s="54"/>
      <c r="L300" s="74"/>
      <c r="M300" s="56"/>
      <c r="N300" s="54"/>
      <c r="O300" s="56"/>
      <c r="P300" s="39"/>
      <c r="Q300" s="18"/>
      <c r="S300" t="e">
        <f t="shared" si="31"/>
        <v>#N/A</v>
      </c>
      <c r="X300" t="s">
        <v>50</v>
      </c>
      <c r="Y300" t="s">
        <v>65</v>
      </c>
      <c r="AA300" s="6"/>
      <c r="AC300" s="6"/>
    </row>
    <row r="301" spans="1:29" ht="20.25" customHeight="1" x14ac:dyDescent="0.25">
      <c r="A301" s="74"/>
      <c r="B301" s="17"/>
      <c r="C301" s="22"/>
      <c r="D301" s="74"/>
      <c r="E301" s="27"/>
      <c r="F301" s="56"/>
      <c r="G301" s="74"/>
      <c r="H301" s="26"/>
      <c r="I301" s="54"/>
      <c r="J301" s="36"/>
      <c r="K301" s="54"/>
      <c r="L301" s="74"/>
      <c r="M301" s="56"/>
      <c r="N301" s="54"/>
      <c r="O301" s="56"/>
      <c r="P301" s="39"/>
      <c r="Q301" s="18"/>
      <c r="S301" t="e">
        <f t="shared" si="31"/>
        <v>#N/A</v>
      </c>
      <c r="X301" s="40" t="s">
        <v>50</v>
      </c>
      <c r="Y301" s="40" t="s">
        <v>37</v>
      </c>
      <c r="Z301" s="40"/>
      <c r="AA301" s="43">
        <f>SUMIF($S$6:$S$375,X301,$E$6:$E$375)/1000</f>
        <v>0.17590000000000003</v>
      </c>
      <c r="AB301" s="40"/>
      <c r="AC301" s="43">
        <f>SUMIFS($E$6:$E$375,$S$6:$S$375,X301,$J$6:$J$375,"&lt;&gt;Ожидается ТП")/1000</f>
        <v>0.17590000000000003</v>
      </c>
    </row>
    <row r="302" spans="1:29" ht="20.25" customHeight="1" x14ac:dyDescent="0.25">
      <c r="A302" s="74"/>
      <c r="B302" s="17"/>
      <c r="C302" s="22"/>
      <c r="D302" s="74"/>
      <c r="E302" s="27"/>
      <c r="F302" s="56"/>
      <c r="G302" s="74"/>
      <c r="H302" s="26"/>
      <c r="I302" s="54"/>
      <c r="J302" s="36"/>
      <c r="K302" s="54"/>
      <c r="L302" s="74"/>
      <c r="M302" s="56"/>
      <c r="N302" s="54"/>
      <c r="O302" s="56"/>
      <c r="P302" s="39"/>
      <c r="Q302" s="18"/>
      <c r="S302" t="e">
        <f t="shared" si="31"/>
        <v>#N/A</v>
      </c>
      <c r="X302" t="s">
        <v>51</v>
      </c>
      <c r="Y302" t="s">
        <v>73</v>
      </c>
      <c r="AA302" s="6"/>
      <c r="AC302" s="6"/>
    </row>
    <row r="303" spans="1:29" ht="20.25" customHeight="1" x14ac:dyDescent="0.25">
      <c r="A303" s="74"/>
      <c r="B303" s="17"/>
      <c r="C303" s="22"/>
      <c r="D303" s="74"/>
      <c r="E303" s="27"/>
      <c r="F303" s="56"/>
      <c r="G303" s="74"/>
      <c r="H303" s="26"/>
      <c r="I303" s="54"/>
      <c r="J303" s="36"/>
      <c r="K303" s="54"/>
      <c r="L303" s="74"/>
      <c r="M303" s="56"/>
      <c r="N303" s="54"/>
      <c r="O303" s="56"/>
      <c r="P303" s="39"/>
      <c r="Q303" s="18"/>
      <c r="S303" t="e">
        <f t="shared" si="31"/>
        <v>#N/A</v>
      </c>
      <c r="X303" s="40" t="s">
        <v>51</v>
      </c>
      <c r="Y303" s="40" t="s">
        <v>32</v>
      </c>
      <c r="Z303" s="40"/>
      <c r="AA303" s="43">
        <f>SUMIF($S$6:$S$375,X303,$E$6:$E$375)/1000</f>
        <v>6.5799999999999997E-2</v>
      </c>
      <c r="AB303" s="40"/>
      <c r="AC303" s="43">
        <f>SUMIFS($E$6:$E$375,$S$6:$S$375,X303,$J$6:$J$375,"&lt;&gt;Ожидается ТП")/1000</f>
        <v>6.5799999999999997E-2</v>
      </c>
    </row>
    <row r="304" spans="1:29" ht="20.25" customHeight="1" x14ac:dyDescent="0.25">
      <c r="A304" s="74"/>
      <c r="B304" s="20"/>
      <c r="C304" s="33"/>
      <c r="D304" s="74"/>
      <c r="E304" s="19"/>
      <c r="F304" s="56"/>
      <c r="G304" s="74"/>
      <c r="H304" s="26"/>
      <c r="I304" s="54"/>
      <c r="J304" s="26"/>
      <c r="K304" s="54"/>
      <c r="L304" s="74"/>
      <c r="M304" s="56"/>
      <c r="N304" s="54"/>
      <c r="O304" s="56"/>
      <c r="P304" s="17"/>
      <c r="Q304" s="18"/>
      <c r="S304" t="e">
        <f t="shared" si="31"/>
        <v>#N/A</v>
      </c>
      <c r="X304" t="s">
        <v>52</v>
      </c>
      <c r="Y304" t="s">
        <v>34</v>
      </c>
      <c r="AA304" s="6"/>
      <c r="AC304" s="6"/>
    </row>
    <row r="305" spans="1:29" ht="20.25" customHeight="1" x14ac:dyDescent="0.25">
      <c r="A305" s="74"/>
      <c r="B305" s="20"/>
      <c r="C305" s="33"/>
      <c r="D305" s="74"/>
      <c r="E305" s="19"/>
      <c r="F305" s="56"/>
      <c r="G305" s="74"/>
      <c r="H305" s="26"/>
      <c r="I305" s="54"/>
      <c r="J305" s="26"/>
      <c r="K305" s="54"/>
      <c r="L305" s="74"/>
      <c r="M305" s="56"/>
      <c r="N305" s="54"/>
      <c r="O305" s="56"/>
      <c r="P305" s="17"/>
      <c r="Q305" s="18"/>
      <c r="S305" t="e">
        <f t="shared" si="31"/>
        <v>#N/A</v>
      </c>
      <c r="X305" s="40" t="s">
        <v>52</v>
      </c>
      <c r="Y305" s="40" t="s">
        <v>64</v>
      </c>
      <c r="Z305" s="40"/>
      <c r="AA305" s="43">
        <f>SUMIF($S$6:$S$375,X305,$E$6:$E$375)/1000</f>
        <v>0.11920000000000001</v>
      </c>
      <c r="AB305" s="40"/>
      <c r="AC305" s="43">
        <f>SUMIFS($E$6:$E$375,$S$6:$S$375,X305,$J$6:$J$375,"&lt;&gt;Ожидается ТП")/1000</f>
        <v>0.11920000000000001</v>
      </c>
    </row>
    <row r="306" spans="1:29" ht="20.25" customHeight="1" x14ac:dyDescent="0.25">
      <c r="A306" s="74"/>
      <c r="B306" s="20"/>
      <c r="C306" s="33"/>
      <c r="D306" s="74"/>
      <c r="E306" s="19"/>
      <c r="F306" s="56"/>
      <c r="G306" s="74"/>
      <c r="H306" s="26"/>
      <c r="I306" s="54"/>
      <c r="J306" s="36"/>
      <c r="K306" s="54"/>
      <c r="L306" s="74"/>
      <c r="M306" s="56"/>
      <c r="N306" s="54"/>
      <c r="O306" s="56"/>
      <c r="P306" s="17"/>
      <c r="Q306" s="18"/>
      <c r="S306" t="e">
        <f t="shared" si="31"/>
        <v>#N/A</v>
      </c>
      <c r="X306" t="s">
        <v>53</v>
      </c>
      <c r="Y306" t="s">
        <v>39</v>
      </c>
      <c r="AA306" s="6"/>
      <c r="AC306" s="6"/>
    </row>
    <row r="307" spans="1:29" ht="20.25" customHeight="1" x14ac:dyDescent="0.25">
      <c r="A307" s="74"/>
      <c r="B307" s="20"/>
      <c r="C307" s="33"/>
      <c r="D307" s="74"/>
      <c r="E307" s="19"/>
      <c r="F307" s="56"/>
      <c r="G307" s="74"/>
      <c r="H307" s="26"/>
      <c r="I307" s="54"/>
      <c r="J307" s="26"/>
      <c r="K307" s="54"/>
      <c r="L307" s="74"/>
      <c r="M307" s="56"/>
      <c r="N307" s="54"/>
      <c r="O307" s="56"/>
      <c r="P307" s="17"/>
      <c r="Q307" s="18"/>
      <c r="S307" t="e">
        <f t="shared" si="31"/>
        <v>#N/A</v>
      </c>
      <c r="X307" t="s">
        <v>53</v>
      </c>
      <c r="Y307" t="s">
        <v>59</v>
      </c>
      <c r="AA307" s="6"/>
      <c r="AC307" s="6"/>
    </row>
    <row r="308" spans="1:29" ht="20.25" customHeight="1" x14ac:dyDescent="0.25">
      <c r="A308" s="74"/>
      <c r="B308" s="20"/>
      <c r="C308" s="33"/>
      <c r="D308" s="74"/>
      <c r="E308" s="19"/>
      <c r="F308" s="56"/>
      <c r="G308" s="74"/>
      <c r="H308" s="26"/>
      <c r="I308" s="54"/>
      <c r="J308" s="26"/>
      <c r="K308" s="54"/>
      <c r="L308" s="74"/>
      <c r="M308" s="56"/>
      <c r="N308" s="54"/>
      <c r="O308" s="56"/>
      <c r="P308" s="17"/>
      <c r="Q308" s="18"/>
      <c r="S308" t="e">
        <f t="shared" si="31"/>
        <v>#N/A</v>
      </c>
      <c r="X308" s="40" t="s">
        <v>53</v>
      </c>
      <c r="Y308" s="40" t="s">
        <v>60</v>
      </c>
      <c r="Z308" s="40"/>
      <c r="AA308" s="43">
        <f>SUMIF($S$6:$S$375,X308,$E$6:$E$375)/1000</f>
        <v>1.49E-2</v>
      </c>
      <c r="AB308" s="40"/>
      <c r="AC308" s="43">
        <f>SUMIFS($E$6:$E$375,$S$6:$S$375,X308,$J$6:$J$375,"&lt;&gt;Ожидается ТП")/1000</f>
        <v>1.49E-2</v>
      </c>
    </row>
    <row r="309" spans="1:29" ht="20.25" customHeight="1" x14ac:dyDescent="0.25">
      <c r="A309" s="74"/>
      <c r="B309" s="20"/>
      <c r="C309" s="33"/>
      <c r="D309" s="74"/>
      <c r="E309" s="15"/>
      <c r="F309" s="56"/>
      <c r="G309" s="21"/>
      <c r="H309" s="26"/>
      <c r="I309" s="54"/>
      <c r="J309" s="26"/>
      <c r="K309" s="54"/>
      <c r="L309" s="74"/>
      <c r="M309" s="56"/>
      <c r="N309" s="54"/>
      <c r="O309" s="56"/>
      <c r="P309" s="16"/>
      <c r="Q309" s="18"/>
      <c r="S309" t="e">
        <f t="shared" si="31"/>
        <v>#N/A</v>
      </c>
      <c r="X309" t="s">
        <v>54</v>
      </c>
      <c r="Y309" t="s">
        <v>76</v>
      </c>
      <c r="AA309" s="6"/>
      <c r="AC309" s="6"/>
    </row>
    <row r="310" spans="1:29" ht="20.25" customHeight="1" x14ac:dyDescent="0.25">
      <c r="A310" s="74"/>
      <c r="B310" s="20"/>
      <c r="C310" s="33"/>
      <c r="D310" s="74"/>
      <c r="E310" s="15"/>
      <c r="F310" s="56"/>
      <c r="G310" s="21"/>
      <c r="H310" s="26"/>
      <c r="I310" s="54"/>
      <c r="J310" s="26"/>
      <c r="K310" s="54"/>
      <c r="L310" s="74"/>
      <c r="M310" s="56"/>
      <c r="N310" s="54"/>
      <c r="O310" s="56"/>
      <c r="P310" s="16"/>
      <c r="Q310" s="18"/>
      <c r="S310" t="e">
        <f t="shared" si="31"/>
        <v>#N/A</v>
      </c>
      <c r="X310" t="s">
        <v>54</v>
      </c>
      <c r="Y310" t="s">
        <v>86</v>
      </c>
      <c r="AA310" s="6"/>
      <c r="AC310" s="6"/>
    </row>
    <row r="311" spans="1:29" ht="20.25" customHeight="1" x14ac:dyDescent="0.25">
      <c r="A311" s="74"/>
      <c r="B311" s="20"/>
      <c r="C311" s="33"/>
      <c r="D311" s="74"/>
      <c r="E311" s="15"/>
      <c r="F311" s="56"/>
      <c r="G311" s="21"/>
      <c r="H311" s="26"/>
      <c r="I311" s="54"/>
      <c r="J311" s="26"/>
      <c r="K311" s="54"/>
      <c r="L311" s="74"/>
      <c r="M311" s="56"/>
      <c r="N311" s="54"/>
      <c r="O311" s="56"/>
      <c r="P311" s="16"/>
      <c r="Q311" s="18"/>
      <c r="S311" t="e">
        <f t="shared" si="31"/>
        <v>#N/A</v>
      </c>
      <c r="X311" t="s">
        <v>54</v>
      </c>
      <c r="Y311" t="s">
        <v>95</v>
      </c>
      <c r="AA311" s="6"/>
      <c r="AC311" s="6"/>
    </row>
    <row r="312" spans="1:29" ht="20.25" customHeight="1" x14ac:dyDescent="0.25">
      <c r="A312" s="74"/>
      <c r="B312" s="20"/>
      <c r="C312" s="33"/>
      <c r="D312" s="74"/>
      <c r="E312" s="15"/>
      <c r="F312" s="56"/>
      <c r="G312" s="21"/>
      <c r="H312" s="26"/>
      <c r="I312" s="54"/>
      <c r="J312" s="26"/>
      <c r="K312" s="54"/>
      <c r="L312" s="74"/>
      <c r="M312" s="56"/>
      <c r="N312" s="54"/>
      <c r="O312" s="56"/>
      <c r="P312" s="16"/>
      <c r="Q312" s="18"/>
      <c r="S312" t="e">
        <f t="shared" si="31"/>
        <v>#N/A</v>
      </c>
      <c r="X312" t="s">
        <v>54</v>
      </c>
      <c r="Y312" t="s">
        <v>79</v>
      </c>
      <c r="AA312" s="6"/>
      <c r="AC312" s="6"/>
    </row>
    <row r="313" spans="1:29" ht="20.25" customHeight="1" x14ac:dyDescent="0.25">
      <c r="A313" s="74"/>
      <c r="B313" s="20"/>
      <c r="C313" s="33"/>
      <c r="D313" s="74"/>
      <c r="E313" s="15"/>
      <c r="F313" s="56"/>
      <c r="G313" s="21"/>
      <c r="H313" s="26"/>
      <c r="I313" s="54"/>
      <c r="J313" s="26"/>
      <c r="K313" s="54"/>
      <c r="L313" s="74"/>
      <c r="M313" s="56"/>
      <c r="N313" s="54"/>
      <c r="O313" s="56"/>
      <c r="P313" s="16"/>
      <c r="Q313" s="18"/>
      <c r="X313" t="s">
        <v>54</v>
      </c>
      <c r="Y313" t="s">
        <v>99</v>
      </c>
      <c r="AA313" s="6"/>
      <c r="AC313" s="6"/>
    </row>
    <row r="314" spans="1:29" ht="20.25" customHeight="1" x14ac:dyDescent="0.25">
      <c r="A314" s="74"/>
      <c r="B314" s="20"/>
      <c r="C314" s="33"/>
      <c r="D314" s="74"/>
      <c r="E314" s="15"/>
      <c r="F314" s="56"/>
      <c r="G314" s="21"/>
      <c r="H314" s="26"/>
      <c r="I314" s="54"/>
      <c r="J314" s="26"/>
      <c r="K314" s="54"/>
      <c r="L314" s="74"/>
      <c r="M314" s="56"/>
      <c r="N314" s="54"/>
      <c r="O314" s="56"/>
      <c r="P314" s="16"/>
      <c r="Q314" s="18"/>
      <c r="S314" t="e">
        <f t="shared" si="31"/>
        <v>#N/A</v>
      </c>
      <c r="X314" t="s">
        <v>54</v>
      </c>
      <c r="Y314" t="s">
        <v>80</v>
      </c>
      <c r="AA314" s="6"/>
      <c r="AC314" s="6"/>
    </row>
    <row r="315" spans="1:29" ht="20.25" customHeight="1" x14ac:dyDescent="0.25">
      <c r="A315" s="74"/>
      <c r="B315" s="20"/>
      <c r="C315" s="33"/>
      <c r="D315" s="74"/>
      <c r="E315" s="19"/>
      <c r="F315" s="56"/>
      <c r="G315" s="74"/>
      <c r="H315" s="26"/>
      <c r="I315" s="54"/>
      <c r="J315" s="36"/>
      <c r="K315" s="54"/>
      <c r="L315" s="74"/>
      <c r="M315" s="56"/>
      <c r="N315" s="54"/>
      <c r="O315" s="56"/>
      <c r="P315" s="17"/>
      <c r="Q315" s="18"/>
      <c r="S315" t="e">
        <f t="shared" si="31"/>
        <v>#N/A</v>
      </c>
      <c r="X315" s="40" t="s">
        <v>54</v>
      </c>
      <c r="Y315" s="40" t="s">
        <v>35</v>
      </c>
      <c r="Z315" s="40"/>
      <c r="AA315" s="43">
        <f>SUMIF($S$6:$S$375,X315,$E$6:$E$375)/1000</f>
        <v>0</v>
      </c>
      <c r="AB315" s="40"/>
      <c r="AC315" s="43">
        <f>SUMIFS($E$6:$E$375,$S$6:$S$375,X315,$J$6:$J$375,"&lt;&gt;Ожидается ТП")/1000</f>
        <v>0</v>
      </c>
    </row>
    <row r="316" spans="1:29" ht="20.25" customHeight="1" x14ac:dyDescent="0.25">
      <c r="A316" s="74"/>
      <c r="B316" s="20"/>
      <c r="C316" s="33"/>
      <c r="D316" s="74"/>
      <c r="E316" s="19"/>
      <c r="F316" s="56"/>
      <c r="G316" s="74"/>
      <c r="H316" s="26"/>
      <c r="I316" s="54"/>
      <c r="J316" s="36"/>
      <c r="K316" s="54"/>
      <c r="L316" s="74"/>
      <c r="M316" s="56"/>
      <c r="N316" s="54"/>
      <c r="O316" s="56"/>
      <c r="P316" s="17"/>
      <c r="Q316" s="18"/>
      <c r="S316" t="e">
        <f t="shared" si="31"/>
        <v>#N/A</v>
      </c>
      <c r="X316" t="s">
        <v>55</v>
      </c>
      <c r="Y316" t="s">
        <v>72</v>
      </c>
      <c r="AA316" s="6"/>
      <c r="AC316" s="6"/>
    </row>
    <row r="317" spans="1:29" ht="20.25" customHeight="1" x14ac:dyDescent="0.25">
      <c r="A317" s="74"/>
      <c r="B317" s="20"/>
      <c r="C317" s="33"/>
      <c r="D317" s="74"/>
      <c r="E317" s="19"/>
      <c r="F317" s="56"/>
      <c r="G317" s="74"/>
      <c r="H317" s="26"/>
      <c r="I317" s="54"/>
      <c r="J317" s="36"/>
      <c r="K317" s="54"/>
      <c r="L317" s="74"/>
      <c r="M317" s="56"/>
      <c r="N317" s="54"/>
      <c r="O317" s="56"/>
      <c r="P317" s="17"/>
      <c r="Q317" s="18"/>
      <c r="S317" t="e">
        <f t="shared" si="31"/>
        <v>#N/A</v>
      </c>
      <c r="X317" s="40" t="s">
        <v>55</v>
      </c>
      <c r="Y317" s="40" t="s">
        <v>30</v>
      </c>
      <c r="Z317" s="40"/>
      <c r="AA317" s="43">
        <f>SUMIF($S$6:$S$375,X317,$E$6:$E$375)/1000</f>
        <v>0.19700000000000004</v>
      </c>
      <c r="AB317" s="40"/>
      <c r="AC317" s="43">
        <f>SUMIFS($E$6:$E$375,$S$6:$S$375,X317,$J$6:$J$375,"&lt;&gt;Ожидается ТП")/1000</f>
        <v>0.19700000000000004</v>
      </c>
    </row>
    <row r="318" spans="1:29" ht="20.25" customHeight="1" x14ac:dyDescent="0.25">
      <c r="A318" s="74"/>
      <c r="B318" s="20"/>
      <c r="C318" s="33"/>
      <c r="D318" s="74"/>
      <c r="E318" s="19"/>
      <c r="F318" s="56"/>
      <c r="G318" s="74"/>
      <c r="H318" s="26"/>
      <c r="I318" s="54"/>
      <c r="J318" s="36"/>
      <c r="K318" s="54"/>
      <c r="L318" s="74"/>
      <c r="M318" s="56"/>
      <c r="N318" s="54"/>
      <c r="O318" s="56"/>
      <c r="P318" s="17"/>
      <c r="Q318" s="18"/>
      <c r="S318" t="e">
        <f t="shared" si="31"/>
        <v>#N/A</v>
      </c>
      <c r="X318" s="40" t="s">
        <v>56</v>
      </c>
      <c r="Y318" s="40" t="s">
        <v>43</v>
      </c>
      <c r="Z318" s="40"/>
      <c r="AA318" s="43">
        <f>SUMIF($S$6:$S$375,X318,$E$6:$E$375)/1000</f>
        <v>0</v>
      </c>
      <c r="AB318" s="40"/>
      <c r="AC318" s="43">
        <f>SUMIFS($E$6:$E$375,$S$6:$S$375,X318,$J$6:$J$375,"&lt;&gt;Ожидается ТП")/1000</f>
        <v>0</v>
      </c>
    </row>
    <row r="319" spans="1:29" ht="20.25" customHeight="1" x14ac:dyDescent="0.25">
      <c r="A319" s="74"/>
      <c r="B319" s="20"/>
      <c r="C319" s="33"/>
      <c r="D319" s="74"/>
      <c r="E319" s="19"/>
      <c r="F319" s="56"/>
      <c r="G319" s="74"/>
      <c r="H319" s="26"/>
      <c r="I319" s="54"/>
      <c r="J319" s="36"/>
      <c r="K319" s="54"/>
      <c r="L319" s="74"/>
      <c r="M319" s="56"/>
      <c r="N319" s="54"/>
      <c r="O319" s="56"/>
      <c r="P319" s="17"/>
      <c r="Q319" s="18"/>
      <c r="X319" s="12" t="s">
        <v>56</v>
      </c>
      <c r="Y319" s="12" t="s">
        <v>87</v>
      </c>
      <c r="Z319" s="12"/>
      <c r="AA319" s="13"/>
      <c r="AB319" s="12"/>
      <c r="AC319" s="13"/>
    </row>
    <row r="320" spans="1:29" ht="20.25" customHeight="1" x14ac:dyDescent="0.25">
      <c r="A320" s="74"/>
      <c r="B320" s="20"/>
      <c r="C320" s="33"/>
      <c r="D320" s="74"/>
      <c r="E320" s="19"/>
      <c r="F320" s="56"/>
      <c r="G320" s="74"/>
      <c r="H320" s="26"/>
      <c r="I320" s="54"/>
      <c r="J320" s="36"/>
      <c r="K320" s="54"/>
      <c r="L320" s="74"/>
      <c r="M320" s="56"/>
      <c r="N320" s="54"/>
      <c r="O320" s="56"/>
      <c r="P320" s="17"/>
      <c r="Q320" s="18"/>
      <c r="S320" t="e">
        <f t="shared" si="31"/>
        <v>#N/A</v>
      </c>
      <c r="X320" t="s">
        <v>57</v>
      </c>
      <c r="Y320" t="s">
        <v>58</v>
      </c>
      <c r="AA320" s="6"/>
      <c r="AC320" s="6"/>
    </row>
    <row r="321" spans="1:29" ht="20.25" customHeight="1" x14ac:dyDescent="0.25">
      <c r="A321" s="74"/>
      <c r="B321" s="20"/>
      <c r="C321" s="33"/>
      <c r="D321" s="74"/>
      <c r="E321" s="19"/>
      <c r="F321" s="56"/>
      <c r="G321" s="74"/>
      <c r="H321" s="26"/>
      <c r="I321" s="54"/>
      <c r="J321" s="36"/>
      <c r="K321" s="54"/>
      <c r="L321" s="74"/>
      <c r="M321" s="56"/>
      <c r="N321" s="54"/>
      <c r="O321" s="56"/>
      <c r="P321" s="17"/>
      <c r="Q321" s="18"/>
      <c r="S321" t="e">
        <f t="shared" si="31"/>
        <v>#N/A</v>
      </c>
      <c r="X321" t="s">
        <v>57</v>
      </c>
      <c r="Y321" t="s">
        <v>91</v>
      </c>
      <c r="AA321" s="6"/>
      <c r="AC321" s="6"/>
    </row>
    <row r="322" spans="1:29" ht="20.25" customHeight="1" x14ac:dyDescent="0.25">
      <c r="A322" s="74"/>
      <c r="B322" s="20"/>
      <c r="C322" s="26"/>
      <c r="D322" s="74"/>
      <c r="E322" s="19"/>
      <c r="F322" s="56"/>
      <c r="G322" s="74"/>
      <c r="H322" s="26"/>
      <c r="I322" s="54"/>
      <c r="J322" s="26"/>
      <c r="K322" s="54"/>
      <c r="L322" s="74"/>
      <c r="M322" s="56"/>
      <c r="N322" s="54"/>
      <c r="O322" s="56"/>
      <c r="P322" s="17"/>
      <c r="Q322" s="18"/>
      <c r="S322" t="e">
        <f t="shared" si="31"/>
        <v>#N/A</v>
      </c>
      <c r="X322" s="40" t="s">
        <v>57</v>
      </c>
      <c r="Y322" s="40" t="s">
        <v>44</v>
      </c>
      <c r="Z322" s="40"/>
      <c r="AA322" s="43">
        <f>SUMIF($S$6:$S$375,X322,$E$6:$E$375)/1000</f>
        <v>0.51859999999999973</v>
      </c>
      <c r="AB322" s="40"/>
      <c r="AC322" s="43">
        <f>SUMIFS($E$6:$E$375,$S$6:$S$375,X322,$J$6:$J$375,"&lt;&gt;Ожидается ТП")/1000</f>
        <v>0.51859999999999973</v>
      </c>
    </row>
    <row r="323" spans="1:29" ht="20.25" customHeight="1" x14ac:dyDescent="0.25">
      <c r="A323" s="74"/>
      <c r="B323" s="20"/>
      <c r="C323" s="26"/>
      <c r="D323" s="74"/>
      <c r="E323" s="19"/>
      <c r="F323" s="56"/>
      <c r="G323" s="74"/>
      <c r="H323" s="26"/>
      <c r="I323" s="54"/>
      <c r="J323" s="26"/>
      <c r="K323" s="54"/>
      <c r="L323" s="74"/>
      <c r="M323" s="56"/>
      <c r="N323" s="54"/>
      <c r="O323" s="56"/>
      <c r="P323" s="17"/>
      <c r="Q323" s="18"/>
      <c r="S323" t="e">
        <f t="shared" si="31"/>
        <v>#N/A</v>
      </c>
      <c r="X323" s="12"/>
      <c r="Y323" s="12"/>
      <c r="Z323" s="12"/>
      <c r="AA323" s="13"/>
      <c r="AB323" s="12"/>
      <c r="AC323" s="13"/>
    </row>
    <row r="324" spans="1:29" ht="20.25" customHeight="1" x14ac:dyDescent="0.25">
      <c r="A324" s="74"/>
      <c r="B324" s="20"/>
      <c r="C324" s="26"/>
      <c r="D324" s="74"/>
      <c r="E324" s="19"/>
      <c r="F324" s="56"/>
      <c r="G324" s="74"/>
      <c r="H324" s="26"/>
      <c r="I324" s="54"/>
      <c r="J324" s="26"/>
      <c r="K324" s="54"/>
      <c r="L324" s="74"/>
      <c r="M324" s="56"/>
      <c r="N324" s="54"/>
      <c r="O324" s="56"/>
      <c r="P324" s="17"/>
      <c r="Q324" s="18"/>
      <c r="S324" t="e">
        <f t="shared" si="31"/>
        <v>#N/A</v>
      </c>
      <c r="X324" s="12"/>
      <c r="Y324" s="12"/>
      <c r="Z324" s="12"/>
      <c r="AA324" s="13"/>
      <c r="AB324" s="12"/>
      <c r="AC324" s="13"/>
    </row>
    <row r="325" spans="1:29" ht="20.25" customHeight="1" x14ac:dyDescent="0.25">
      <c r="A325" s="74"/>
      <c r="B325" s="20"/>
      <c r="C325" s="26"/>
      <c r="D325" s="74"/>
      <c r="E325" s="19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17"/>
      <c r="Q325" s="18"/>
      <c r="S325" t="e">
        <f t="shared" si="31"/>
        <v>#N/A</v>
      </c>
    </row>
    <row r="326" spans="1:29" ht="20.25" customHeight="1" x14ac:dyDescent="0.25">
      <c r="A326" s="74"/>
      <c r="B326" s="20"/>
      <c r="C326" s="26"/>
      <c r="D326" s="74"/>
      <c r="E326" s="19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17"/>
      <c r="Q326" s="18"/>
      <c r="S326" t="e">
        <f t="shared" ref="S326:S327" si="32">INDEX($X$274:$X$326,MATCH(Q326,$Y$274:$Y$326,0))</f>
        <v>#N/A</v>
      </c>
    </row>
    <row r="327" spans="1:29" ht="20.25" customHeight="1" x14ac:dyDescent="0.25">
      <c r="A327" s="74"/>
      <c r="B327" s="20"/>
      <c r="C327" s="33"/>
      <c r="D327" s="74"/>
      <c r="E327" s="19"/>
      <c r="F327" s="56"/>
      <c r="G327" s="74"/>
      <c r="H327" s="26"/>
      <c r="I327" s="54"/>
      <c r="J327" s="26"/>
      <c r="K327" s="54"/>
      <c r="L327" s="74"/>
      <c r="M327" s="56"/>
      <c r="N327" s="54"/>
      <c r="O327" s="56"/>
      <c r="P327" s="17"/>
      <c r="Q327" s="18"/>
      <c r="S327" t="e">
        <f t="shared" si="32"/>
        <v>#N/A</v>
      </c>
    </row>
    <row r="328" spans="1:29" ht="20.25" customHeight="1" x14ac:dyDescent="0.25">
      <c r="A328" s="74"/>
      <c r="B328" s="20"/>
      <c r="C328" s="33"/>
      <c r="D328" s="74"/>
      <c r="E328" s="19"/>
      <c r="F328" s="56"/>
      <c r="G328" s="74"/>
      <c r="H328" s="26"/>
      <c r="I328" s="54"/>
      <c r="J328" s="26"/>
      <c r="K328" s="54"/>
      <c r="L328" s="74"/>
      <c r="M328" s="56"/>
      <c r="N328" s="54"/>
      <c r="O328" s="56"/>
      <c r="P328" s="17"/>
      <c r="Q328" s="18"/>
    </row>
    <row r="329" spans="1:29" ht="20.25" customHeight="1" x14ac:dyDescent="0.25">
      <c r="A329" s="74"/>
      <c r="B329" s="20"/>
      <c r="C329" s="33"/>
      <c r="D329" s="74"/>
      <c r="E329" s="19"/>
      <c r="F329" s="56"/>
      <c r="G329" s="74"/>
      <c r="H329" s="26"/>
      <c r="I329" s="54"/>
      <c r="J329" s="26"/>
      <c r="K329" s="54"/>
      <c r="L329" s="74"/>
      <c r="M329" s="56"/>
      <c r="N329" s="54"/>
      <c r="O329" s="56"/>
      <c r="P329" s="17"/>
      <c r="Q329" s="18"/>
    </row>
    <row r="330" spans="1:29" ht="20.25" customHeight="1" x14ac:dyDescent="0.25">
      <c r="A330" s="74"/>
      <c r="B330" s="20"/>
      <c r="C330" s="33"/>
      <c r="D330" s="74"/>
      <c r="E330" s="19"/>
      <c r="F330" s="56"/>
      <c r="G330" s="74"/>
      <c r="H330" s="26"/>
      <c r="I330" s="54"/>
      <c r="J330" s="26"/>
      <c r="K330" s="54"/>
      <c r="L330" s="74"/>
      <c r="M330" s="56"/>
      <c r="N330" s="54"/>
      <c r="O330" s="56"/>
      <c r="P330" s="17"/>
      <c r="Q330" s="18"/>
    </row>
    <row r="331" spans="1:29" ht="20.25" customHeight="1" x14ac:dyDescent="0.25">
      <c r="A331" s="74"/>
      <c r="B331" s="20"/>
      <c r="C331" s="33"/>
      <c r="D331" s="74"/>
      <c r="E331" s="19"/>
      <c r="F331" s="56"/>
      <c r="G331" s="74"/>
      <c r="H331" s="26"/>
      <c r="I331" s="54"/>
      <c r="J331" s="26"/>
      <c r="K331" s="54"/>
      <c r="L331" s="74"/>
      <c r="M331" s="56"/>
      <c r="N331" s="54"/>
      <c r="O331" s="56"/>
      <c r="P331" s="17"/>
      <c r="Q331" s="18"/>
    </row>
    <row r="332" spans="1:29" ht="20.25" customHeight="1" x14ac:dyDescent="0.25">
      <c r="A332" s="74"/>
      <c r="B332" s="20"/>
      <c r="C332" s="33"/>
      <c r="D332" s="74"/>
      <c r="E332" s="19"/>
      <c r="F332" s="56"/>
      <c r="G332" s="74"/>
      <c r="H332" s="26"/>
      <c r="I332" s="54"/>
      <c r="J332" s="26"/>
      <c r="K332" s="54"/>
      <c r="L332" s="74"/>
      <c r="M332" s="56"/>
      <c r="N332" s="54"/>
      <c r="O332" s="56"/>
      <c r="P332" s="17"/>
      <c r="Q332" s="18"/>
    </row>
    <row r="333" spans="1:29" ht="20.25" customHeight="1" x14ac:dyDescent="0.25">
      <c r="A333" s="74"/>
      <c r="B333" s="20"/>
      <c r="C333" s="33"/>
      <c r="D333" s="74"/>
      <c r="E333" s="19"/>
      <c r="F333" s="56"/>
      <c r="G333" s="74"/>
      <c r="H333" s="26"/>
      <c r="I333" s="54"/>
      <c r="J333" s="26"/>
      <c r="K333" s="54"/>
      <c r="L333" s="74"/>
      <c r="M333" s="56"/>
      <c r="N333" s="54"/>
      <c r="O333" s="56"/>
      <c r="P333" s="17"/>
      <c r="Q333" s="18"/>
    </row>
    <row r="334" spans="1:29" ht="20.25" customHeight="1" x14ac:dyDescent="0.25">
      <c r="A334" s="74"/>
      <c r="B334" s="20"/>
      <c r="C334" s="33"/>
      <c r="D334" s="74"/>
      <c r="E334" s="19"/>
      <c r="F334" s="56"/>
      <c r="G334" s="74"/>
      <c r="H334" s="26"/>
      <c r="I334" s="54"/>
      <c r="J334" s="26"/>
      <c r="K334" s="54"/>
      <c r="L334" s="74"/>
      <c r="M334" s="56"/>
      <c r="N334" s="54"/>
      <c r="O334" s="56"/>
      <c r="P334" s="17"/>
      <c r="Q334" s="18"/>
    </row>
    <row r="335" spans="1:29" ht="20.25" customHeight="1" x14ac:dyDescent="0.25">
      <c r="A335" s="74"/>
      <c r="B335" s="20"/>
      <c r="C335" s="33"/>
      <c r="D335" s="74"/>
      <c r="E335" s="19"/>
      <c r="F335" s="56"/>
      <c r="G335" s="74"/>
      <c r="H335" s="26"/>
      <c r="I335" s="54"/>
      <c r="J335" s="26"/>
      <c r="K335" s="54"/>
      <c r="L335" s="74"/>
      <c r="M335" s="56"/>
      <c r="N335" s="54"/>
      <c r="O335" s="56"/>
      <c r="P335" s="17"/>
      <c r="Q335" s="18"/>
    </row>
    <row r="336" spans="1:29" ht="20.25" customHeight="1" x14ac:dyDescent="0.25">
      <c r="A336" s="74"/>
      <c r="B336" s="20"/>
      <c r="C336" s="26"/>
      <c r="D336" s="74"/>
      <c r="E336" s="19"/>
      <c r="F336" s="56"/>
      <c r="G336" s="74"/>
      <c r="H336" s="26"/>
      <c r="I336" s="54"/>
      <c r="J336" s="35"/>
      <c r="K336" s="54"/>
      <c r="L336" s="74"/>
      <c r="M336" s="56"/>
      <c r="N336" s="54"/>
      <c r="O336" s="56"/>
      <c r="P336" s="17"/>
      <c r="Q336" s="18"/>
    </row>
    <row r="337" spans="1:17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33"/>
      <c r="K337" s="54"/>
      <c r="L337" s="74"/>
      <c r="M337" s="56"/>
      <c r="N337" s="54"/>
      <c r="O337" s="56"/>
      <c r="P337" s="17"/>
      <c r="Q337" s="18"/>
    </row>
    <row r="338" spans="1:17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33"/>
      <c r="K338" s="54"/>
      <c r="L338" s="74"/>
      <c r="M338" s="56"/>
      <c r="N338" s="54"/>
      <c r="O338" s="56"/>
      <c r="P338" s="17"/>
      <c r="Q338" s="18"/>
    </row>
    <row r="339" spans="1:17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5"/>
      <c r="K339" s="54"/>
      <c r="L339" s="74"/>
      <c r="M339" s="56"/>
      <c r="N339" s="54"/>
      <c r="O339" s="56"/>
      <c r="P339" s="17"/>
      <c r="Q339" s="18"/>
    </row>
    <row r="340" spans="1:17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35"/>
      <c r="K340" s="54"/>
      <c r="L340" s="74"/>
      <c r="M340" s="56"/>
      <c r="N340" s="54"/>
      <c r="O340" s="56"/>
      <c r="P340" s="17"/>
      <c r="Q340" s="18"/>
    </row>
    <row r="341" spans="1:17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</row>
  </sheetData>
  <autoFilter ref="A6:AH167"/>
  <mergeCells count="46">
    <mergeCell ref="G250:H250"/>
    <mergeCell ref="A1:O1"/>
    <mergeCell ref="A3:A4"/>
    <mergeCell ref="B3:B4"/>
    <mergeCell ref="C3:E3"/>
    <mergeCell ref="F3:L3"/>
    <mergeCell ref="M3:O3"/>
    <mergeCell ref="G245:H245"/>
    <mergeCell ref="G246:H246"/>
    <mergeCell ref="G247:H247"/>
    <mergeCell ref="G248:H248"/>
    <mergeCell ref="G249:H249"/>
    <mergeCell ref="G262:H262"/>
    <mergeCell ref="G251:H251"/>
    <mergeCell ref="G252:H252"/>
    <mergeCell ref="G253:H253"/>
    <mergeCell ref="G254:H254"/>
    <mergeCell ref="G255:H255"/>
    <mergeCell ref="G256:H256"/>
    <mergeCell ref="G257:H257"/>
    <mergeCell ref="G258:H258"/>
    <mergeCell ref="G259:H259"/>
    <mergeCell ref="G260:H260"/>
    <mergeCell ref="G261:H261"/>
    <mergeCell ref="AH272:AH274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69:H269"/>
    <mergeCell ref="G270:H270"/>
    <mergeCell ref="G271:H271"/>
    <mergeCell ref="G272:H272"/>
    <mergeCell ref="AG272:AG274"/>
    <mergeCell ref="G285:H285"/>
    <mergeCell ref="G286:H286"/>
    <mergeCell ref="G275:H275"/>
    <mergeCell ref="G278:H278"/>
    <mergeCell ref="G279:H279"/>
    <mergeCell ref="G280:H280"/>
    <mergeCell ref="G282:H282"/>
    <mergeCell ref="G284:H284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71:J202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25"/>
  <sheetViews>
    <sheetView topLeftCell="A4" zoomScale="60" zoomScaleNormal="60" workbookViewId="0">
      <pane ySplit="1" topLeftCell="A125" activePane="bottomLeft" state="frozen"/>
      <selection activeCell="A4" sqref="A4"/>
      <selection pane="bottomLeft" activeCell="O159" sqref="O159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9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9" x14ac:dyDescent="0.25">
      <c r="A2" s="87"/>
      <c r="B2" s="83"/>
      <c r="C2" s="83"/>
      <c r="D2" s="1"/>
      <c r="E2" s="4"/>
      <c r="F2" s="57"/>
      <c r="G2" s="83"/>
      <c r="H2" s="2"/>
      <c r="I2" s="51"/>
      <c r="J2" s="1"/>
      <c r="K2" s="9"/>
      <c r="L2" s="83"/>
      <c r="M2" s="9"/>
      <c r="N2" s="10"/>
      <c r="O2" s="9"/>
    </row>
    <row r="3" spans="1:19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9" ht="45" x14ac:dyDescent="0.25">
      <c r="A4" s="142"/>
      <c r="B4" s="144"/>
      <c r="C4" s="83" t="s">
        <v>20</v>
      </c>
      <c r="D4" s="84" t="s">
        <v>6</v>
      </c>
      <c r="E4" s="5" t="s">
        <v>7</v>
      </c>
      <c r="F4" s="55" t="s">
        <v>6</v>
      </c>
      <c r="G4" s="84" t="s">
        <v>8</v>
      </c>
      <c r="H4" s="3" t="s">
        <v>21</v>
      </c>
      <c r="I4" s="52" t="s">
        <v>9</v>
      </c>
      <c r="J4" s="84" t="s">
        <v>10</v>
      </c>
      <c r="K4" s="55" t="s">
        <v>11</v>
      </c>
      <c r="L4" s="84" t="s">
        <v>12</v>
      </c>
      <c r="M4" s="55" t="s">
        <v>13</v>
      </c>
      <c r="N4" s="52" t="s">
        <v>14</v>
      </c>
      <c r="O4" s="55" t="s">
        <v>15</v>
      </c>
    </row>
    <row r="5" spans="1:19" x14ac:dyDescent="0.25">
      <c r="A5" s="14"/>
    </row>
    <row r="6" spans="1:19" ht="20.25" customHeight="1" x14ac:dyDescent="0.25">
      <c r="A6" s="74">
        <v>1</v>
      </c>
      <c r="B6" s="17" t="s">
        <v>40</v>
      </c>
      <c r="C6" s="50">
        <v>44254.666666666664</v>
      </c>
      <c r="D6" s="74">
        <v>1</v>
      </c>
      <c r="E6" s="58">
        <v>14.9</v>
      </c>
      <c r="F6" s="56">
        <f>D6</f>
        <v>1</v>
      </c>
      <c r="G6" s="85" t="s">
        <v>116</v>
      </c>
      <c r="H6" s="86"/>
      <c r="I6" s="54">
        <f t="shared" ref="I6:I69" si="0">E6</f>
        <v>14.9</v>
      </c>
      <c r="J6" s="22">
        <f>C6</f>
        <v>44254.666666666664</v>
      </c>
      <c r="K6" s="54">
        <f>E6*526.79</f>
        <v>7849.1709999999994</v>
      </c>
      <c r="L6" s="74" t="s">
        <v>16</v>
      </c>
      <c r="M6" s="56">
        <f t="shared" ref="M6:M69" si="1">F6</f>
        <v>1</v>
      </c>
      <c r="N6" s="54">
        <f t="shared" ref="N6:N69" si="2">E6</f>
        <v>14.9</v>
      </c>
      <c r="O6" s="56">
        <v>0</v>
      </c>
      <c r="P6" s="28"/>
      <c r="Q6" s="60" t="s">
        <v>101</v>
      </c>
      <c r="S6" t="e">
        <f t="shared" ref="S6:S37" si="3">INDEX($X$258:$X$310,MATCH(Q6,$Y$258:$Y$310,0))</f>
        <v>#N/A</v>
      </c>
    </row>
    <row r="7" spans="1:19" ht="20.25" customHeight="1" x14ac:dyDescent="0.25">
      <c r="A7" s="74">
        <v>2</v>
      </c>
      <c r="B7" s="17" t="s">
        <v>40</v>
      </c>
      <c r="C7" s="50">
        <v>44259.447916666664</v>
      </c>
      <c r="D7" s="74">
        <v>1</v>
      </c>
      <c r="E7" s="58">
        <v>14.9</v>
      </c>
      <c r="F7" s="56">
        <f t="shared" ref="F7:F70" si="4">D7</f>
        <v>1</v>
      </c>
      <c r="G7" s="85" t="s">
        <v>116</v>
      </c>
      <c r="H7" s="86"/>
      <c r="I7" s="54">
        <f t="shared" si="0"/>
        <v>14.9</v>
      </c>
      <c r="J7" s="22">
        <f t="shared" ref="J7:J70" si="5">C7</f>
        <v>44259.447916666664</v>
      </c>
      <c r="K7" s="54">
        <f t="shared" ref="K7:K70" si="6">E7*526.79</f>
        <v>7849.1709999999994</v>
      </c>
      <c r="L7" s="74" t="s">
        <v>16</v>
      </c>
      <c r="M7" s="56">
        <f t="shared" si="1"/>
        <v>1</v>
      </c>
      <c r="N7" s="54">
        <f t="shared" si="2"/>
        <v>14.9</v>
      </c>
      <c r="O7" s="56">
        <v>0</v>
      </c>
      <c r="P7" s="28"/>
      <c r="Q7" s="60" t="s">
        <v>59</v>
      </c>
      <c r="S7" t="str">
        <f t="shared" si="3"/>
        <v>ПС 110 кВ Малореченская</v>
      </c>
    </row>
    <row r="8" spans="1:19" ht="20.25" customHeight="1" x14ac:dyDescent="0.25">
      <c r="A8" s="74">
        <v>3</v>
      </c>
      <c r="B8" s="17" t="s">
        <v>40</v>
      </c>
      <c r="C8" s="50">
        <v>44259.877083333333</v>
      </c>
      <c r="D8" s="74">
        <v>1</v>
      </c>
      <c r="E8" s="58">
        <v>14.9</v>
      </c>
      <c r="F8" s="56">
        <f t="shared" si="4"/>
        <v>1</v>
      </c>
      <c r="G8" s="85" t="s">
        <v>116</v>
      </c>
      <c r="H8" s="86"/>
      <c r="I8" s="54">
        <f t="shared" si="0"/>
        <v>14.9</v>
      </c>
      <c r="J8" s="22">
        <f t="shared" si="5"/>
        <v>44259.877083333333</v>
      </c>
      <c r="K8" s="54">
        <f t="shared" si="6"/>
        <v>7849.1709999999994</v>
      </c>
      <c r="L8" s="74" t="s">
        <v>16</v>
      </c>
      <c r="M8" s="56">
        <f t="shared" si="1"/>
        <v>1</v>
      </c>
      <c r="N8" s="54">
        <f t="shared" si="2"/>
        <v>14.9</v>
      </c>
      <c r="O8" s="56">
        <v>0</v>
      </c>
      <c r="P8" s="28"/>
      <c r="Q8" s="60" t="s">
        <v>87</v>
      </c>
      <c r="S8" t="str">
        <f t="shared" si="3"/>
        <v>ПС 220 кВ Раскино</v>
      </c>
    </row>
    <row r="9" spans="1:19" s="12" customFormat="1" ht="20.25" customHeight="1" x14ac:dyDescent="0.25">
      <c r="A9" s="74">
        <v>4</v>
      </c>
      <c r="B9" s="17" t="s">
        <v>40</v>
      </c>
      <c r="C9" s="50">
        <v>44260.857638888891</v>
      </c>
      <c r="D9" s="74">
        <v>1</v>
      </c>
      <c r="E9" s="58">
        <v>14.9</v>
      </c>
      <c r="F9" s="56">
        <f t="shared" si="4"/>
        <v>1</v>
      </c>
      <c r="G9" s="85" t="s">
        <v>116</v>
      </c>
      <c r="H9" s="86"/>
      <c r="I9" s="54">
        <f t="shared" si="0"/>
        <v>14.9</v>
      </c>
      <c r="J9" s="22">
        <f t="shared" si="5"/>
        <v>44260.857638888891</v>
      </c>
      <c r="K9" s="54">
        <f t="shared" si="6"/>
        <v>7849.1709999999994</v>
      </c>
      <c r="L9" s="74" t="s">
        <v>16</v>
      </c>
      <c r="M9" s="56">
        <f t="shared" si="1"/>
        <v>1</v>
      </c>
      <c r="N9" s="54">
        <f t="shared" si="2"/>
        <v>14.9</v>
      </c>
      <c r="O9" s="56">
        <v>0</v>
      </c>
      <c r="P9" s="66"/>
      <c r="Q9" s="60" t="s">
        <v>59</v>
      </c>
      <c r="S9" s="12" t="str">
        <f t="shared" si="3"/>
        <v>ПС 110 кВ Малореченская</v>
      </c>
    </row>
    <row r="10" spans="1:19" s="12" customFormat="1" ht="20.25" customHeight="1" x14ac:dyDescent="0.25">
      <c r="A10" s="74">
        <v>5</v>
      </c>
      <c r="B10" s="17" t="s">
        <v>40</v>
      </c>
      <c r="C10" s="50">
        <v>44264.625</v>
      </c>
      <c r="D10" s="74">
        <v>1</v>
      </c>
      <c r="E10" s="58">
        <v>14.9</v>
      </c>
      <c r="F10" s="56">
        <f t="shared" si="4"/>
        <v>1</v>
      </c>
      <c r="G10" s="85" t="s">
        <v>116</v>
      </c>
      <c r="H10" s="86"/>
      <c r="I10" s="54">
        <f t="shared" si="0"/>
        <v>14.9</v>
      </c>
      <c r="J10" s="22">
        <f t="shared" si="5"/>
        <v>44264.625</v>
      </c>
      <c r="K10" s="54">
        <f t="shared" si="6"/>
        <v>7849.1709999999994</v>
      </c>
      <c r="L10" s="74" t="s">
        <v>16</v>
      </c>
      <c r="M10" s="56">
        <f t="shared" si="1"/>
        <v>1</v>
      </c>
      <c r="N10" s="54">
        <f t="shared" si="2"/>
        <v>14.9</v>
      </c>
      <c r="O10" s="56">
        <v>0</v>
      </c>
      <c r="P10" s="28"/>
      <c r="Q10" s="60" t="s">
        <v>87</v>
      </c>
      <c r="S10" s="12" t="str">
        <f t="shared" si="3"/>
        <v>ПС 220 кВ Раскино</v>
      </c>
    </row>
    <row r="11" spans="1:19" s="12" customFormat="1" ht="20.25" customHeight="1" x14ac:dyDescent="0.25">
      <c r="A11" s="74">
        <v>6</v>
      </c>
      <c r="B11" s="17" t="s">
        <v>40</v>
      </c>
      <c r="C11" s="50">
        <v>44270.791666666664</v>
      </c>
      <c r="D11" s="74">
        <v>1</v>
      </c>
      <c r="E11" s="58">
        <v>14.9</v>
      </c>
      <c r="F11" s="56">
        <f t="shared" si="4"/>
        <v>1</v>
      </c>
      <c r="G11" s="85" t="s">
        <v>116</v>
      </c>
      <c r="H11" s="86"/>
      <c r="I11" s="54">
        <f t="shared" si="0"/>
        <v>14.9</v>
      </c>
      <c r="J11" s="22">
        <f t="shared" si="5"/>
        <v>44270.791666666664</v>
      </c>
      <c r="K11" s="54">
        <f t="shared" si="6"/>
        <v>7849.1709999999994</v>
      </c>
      <c r="L11" s="74" t="s">
        <v>16</v>
      </c>
      <c r="M11" s="56">
        <f t="shared" si="1"/>
        <v>1</v>
      </c>
      <c r="N11" s="54">
        <f t="shared" si="2"/>
        <v>14.9</v>
      </c>
      <c r="O11" s="56">
        <v>0</v>
      </c>
      <c r="P11" s="28"/>
      <c r="Q11" s="60" t="s">
        <v>101</v>
      </c>
      <c r="S11" s="12" t="e">
        <f t="shared" si="3"/>
        <v>#N/A</v>
      </c>
    </row>
    <row r="12" spans="1:19" s="12" customFormat="1" ht="20.25" customHeight="1" x14ac:dyDescent="0.25">
      <c r="A12" s="74">
        <v>7</v>
      </c>
      <c r="B12" s="17" t="s">
        <v>40</v>
      </c>
      <c r="C12" s="50">
        <v>44271.939583333333</v>
      </c>
      <c r="D12" s="74">
        <v>1</v>
      </c>
      <c r="E12" s="58">
        <v>14.9</v>
      </c>
      <c r="F12" s="56">
        <f t="shared" si="4"/>
        <v>1</v>
      </c>
      <c r="G12" s="85" t="s">
        <v>116</v>
      </c>
      <c r="H12" s="86"/>
      <c r="I12" s="54">
        <f t="shared" si="0"/>
        <v>14.9</v>
      </c>
      <c r="J12" s="22">
        <f t="shared" si="5"/>
        <v>44271.939583333333</v>
      </c>
      <c r="K12" s="54">
        <f t="shared" si="6"/>
        <v>7849.1709999999994</v>
      </c>
      <c r="L12" s="74" t="s">
        <v>16</v>
      </c>
      <c r="M12" s="56">
        <f t="shared" si="1"/>
        <v>1</v>
      </c>
      <c r="N12" s="54">
        <f t="shared" si="2"/>
        <v>14.9</v>
      </c>
      <c r="O12" s="56">
        <v>0</v>
      </c>
      <c r="P12" s="66"/>
      <c r="Q12" s="60" t="s">
        <v>87</v>
      </c>
      <c r="S12" s="12" t="str">
        <f t="shared" si="3"/>
        <v>ПС 220 кВ Раскино</v>
      </c>
    </row>
    <row r="13" spans="1:19" s="12" customFormat="1" ht="20.25" customHeight="1" x14ac:dyDescent="0.25">
      <c r="A13" s="74">
        <v>8</v>
      </c>
      <c r="B13" s="17" t="s">
        <v>40</v>
      </c>
      <c r="C13" s="25">
        <v>44276.166666666664</v>
      </c>
      <c r="D13" s="74">
        <v>1</v>
      </c>
      <c r="E13" s="58">
        <v>14.9</v>
      </c>
      <c r="F13" s="56">
        <f t="shared" si="4"/>
        <v>1</v>
      </c>
      <c r="G13" s="85" t="s">
        <v>116</v>
      </c>
      <c r="H13" s="86"/>
      <c r="I13" s="54">
        <f t="shared" si="0"/>
        <v>14.9</v>
      </c>
      <c r="J13" s="22">
        <f t="shared" si="5"/>
        <v>44276.166666666664</v>
      </c>
      <c r="K13" s="54">
        <f t="shared" si="6"/>
        <v>7849.1709999999994</v>
      </c>
      <c r="L13" s="74" t="s">
        <v>16</v>
      </c>
      <c r="M13" s="56">
        <f t="shared" si="1"/>
        <v>1</v>
      </c>
      <c r="N13" s="54">
        <f t="shared" si="2"/>
        <v>14.9</v>
      </c>
      <c r="O13" s="56">
        <v>0</v>
      </c>
      <c r="P13" s="28"/>
      <c r="Q13" s="11" t="s">
        <v>101</v>
      </c>
      <c r="S13" s="12" t="e">
        <f t="shared" si="3"/>
        <v>#N/A</v>
      </c>
    </row>
    <row r="14" spans="1:19" s="12" customFormat="1" ht="20.25" customHeight="1" x14ac:dyDescent="0.25">
      <c r="A14" s="74">
        <v>9</v>
      </c>
      <c r="B14" s="17" t="s">
        <v>40</v>
      </c>
      <c r="C14" s="25">
        <v>44280.291666666664</v>
      </c>
      <c r="D14" s="74">
        <v>1</v>
      </c>
      <c r="E14" s="58">
        <v>14.9</v>
      </c>
      <c r="F14" s="56">
        <f t="shared" si="4"/>
        <v>1</v>
      </c>
      <c r="G14" s="85" t="s">
        <v>116</v>
      </c>
      <c r="H14" s="86"/>
      <c r="I14" s="54">
        <f t="shared" si="0"/>
        <v>14.9</v>
      </c>
      <c r="J14" s="22">
        <f t="shared" si="5"/>
        <v>44280.291666666664</v>
      </c>
      <c r="K14" s="54">
        <f t="shared" si="6"/>
        <v>7849.1709999999994</v>
      </c>
      <c r="L14" s="74" t="s">
        <v>16</v>
      </c>
      <c r="M14" s="56">
        <f t="shared" si="1"/>
        <v>1</v>
      </c>
      <c r="N14" s="54">
        <f t="shared" si="2"/>
        <v>14.9</v>
      </c>
      <c r="O14" s="56">
        <v>0</v>
      </c>
      <c r="P14" s="28"/>
      <c r="Q14" s="11" t="s">
        <v>101</v>
      </c>
      <c r="S14" s="12" t="e">
        <f t="shared" si="3"/>
        <v>#N/A</v>
      </c>
    </row>
    <row r="15" spans="1:19" s="12" customFormat="1" ht="20.25" customHeight="1" x14ac:dyDescent="0.25">
      <c r="A15" s="74">
        <v>10</v>
      </c>
      <c r="B15" s="17" t="s">
        <v>40</v>
      </c>
      <c r="C15" s="25">
        <v>44254.138888888891</v>
      </c>
      <c r="D15" s="74">
        <v>1</v>
      </c>
      <c r="E15" s="58">
        <v>14.9</v>
      </c>
      <c r="F15" s="56">
        <f t="shared" si="4"/>
        <v>1</v>
      </c>
      <c r="G15" s="85" t="s">
        <v>116</v>
      </c>
      <c r="H15" s="86"/>
      <c r="I15" s="54">
        <f t="shared" si="0"/>
        <v>14.9</v>
      </c>
      <c r="J15" s="22">
        <f t="shared" si="5"/>
        <v>44254.138888888891</v>
      </c>
      <c r="K15" s="54">
        <f t="shared" si="6"/>
        <v>7849.1709999999994</v>
      </c>
      <c r="L15" s="74" t="s">
        <v>16</v>
      </c>
      <c r="M15" s="56">
        <f t="shared" si="1"/>
        <v>1</v>
      </c>
      <c r="N15" s="54">
        <f t="shared" si="2"/>
        <v>14.9</v>
      </c>
      <c r="O15" s="56">
        <v>0</v>
      </c>
      <c r="P15" s="66"/>
      <c r="Q15" s="11" t="s">
        <v>58</v>
      </c>
      <c r="S15" s="12" t="str">
        <f t="shared" si="3"/>
        <v>ПС 220 кВ Советко-Соснинская</v>
      </c>
    </row>
    <row r="16" spans="1:19" s="12" customFormat="1" ht="20.25" customHeight="1" x14ac:dyDescent="0.25">
      <c r="A16" s="74">
        <v>11</v>
      </c>
      <c r="B16" s="17" t="s">
        <v>40</v>
      </c>
      <c r="C16" s="25">
        <v>44254.499305555553</v>
      </c>
      <c r="D16" s="74">
        <v>1</v>
      </c>
      <c r="E16" s="58">
        <v>14.9</v>
      </c>
      <c r="F16" s="56">
        <f t="shared" si="4"/>
        <v>1</v>
      </c>
      <c r="G16" s="85" t="s">
        <v>116</v>
      </c>
      <c r="H16" s="86"/>
      <c r="I16" s="54">
        <f t="shared" si="0"/>
        <v>14.9</v>
      </c>
      <c r="J16" s="22">
        <f t="shared" si="5"/>
        <v>44254.499305555553</v>
      </c>
      <c r="K16" s="54">
        <f t="shared" si="6"/>
        <v>7849.1709999999994</v>
      </c>
      <c r="L16" s="74" t="s">
        <v>16</v>
      </c>
      <c r="M16" s="56">
        <f t="shared" si="1"/>
        <v>1</v>
      </c>
      <c r="N16" s="54">
        <f t="shared" si="2"/>
        <v>14.9</v>
      </c>
      <c r="O16" s="56">
        <v>0</v>
      </c>
      <c r="P16" s="28"/>
      <c r="Q16" s="11" t="s">
        <v>58</v>
      </c>
      <c r="S16" s="12" t="str">
        <f t="shared" si="3"/>
        <v>ПС 220 кВ Советко-Соснинская</v>
      </c>
    </row>
    <row r="17" spans="1:19" s="12" customFormat="1" ht="20.25" customHeight="1" x14ac:dyDescent="0.25">
      <c r="A17" s="74">
        <v>12</v>
      </c>
      <c r="B17" s="17" t="s">
        <v>40</v>
      </c>
      <c r="C17" s="25">
        <v>44254.847916666666</v>
      </c>
      <c r="D17" s="74">
        <v>1</v>
      </c>
      <c r="E17" s="58">
        <v>14.9</v>
      </c>
      <c r="F17" s="56">
        <f t="shared" si="4"/>
        <v>1</v>
      </c>
      <c r="G17" s="85" t="s">
        <v>116</v>
      </c>
      <c r="H17" s="86"/>
      <c r="I17" s="54">
        <f t="shared" si="0"/>
        <v>14.9</v>
      </c>
      <c r="J17" s="22">
        <f t="shared" si="5"/>
        <v>44254.847916666666</v>
      </c>
      <c r="K17" s="54">
        <f t="shared" si="6"/>
        <v>7849.1709999999994</v>
      </c>
      <c r="L17" s="74" t="s">
        <v>16</v>
      </c>
      <c r="M17" s="56">
        <f t="shared" si="1"/>
        <v>1</v>
      </c>
      <c r="N17" s="54">
        <f t="shared" si="2"/>
        <v>14.9</v>
      </c>
      <c r="O17" s="56">
        <v>0</v>
      </c>
      <c r="P17" s="28"/>
      <c r="Q17" s="11" t="s">
        <v>58</v>
      </c>
      <c r="S17" s="12" t="str">
        <f t="shared" si="3"/>
        <v>ПС 220 кВ Советко-Соснинская</v>
      </c>
    </row>
    <row r="18" spans="1:19" s="12" customFormat="1" ht="20.25" customHeight="1" x14ac:dyDescent="0.25">
      <c r="A18" s="74">
        <v>13</v>
      </c>
      <c r="B18" s="17" t="s">
        <v>40</v>
      </c>
      <c r="C18" s="25">
        <v>44255.208333333336</v>
      </c>
      <c r="D18" s="74">
        <v>1</v>
      </c>
      <c r="E18" s="58">
        <v>14.9</v>
      </c>
      <c r="F18" s="56">
        <f t="shared" si="4"/>
        <v>1</v>
      </c>
      <c r="G18" s="85" t="s">
        <v>116</v>
      </c>
      <c r="H18" s="86"/>
      <c r="I18" s="54">
        <f t="shared" si="0"/>
        <v>14.9</v>
      </c>
      <c r="J18" s="22">
        <f t="shared" si="5"/>
        <v>44255.208333333336</v>
      </c>
      <c r="K18" s="54">
        <f t="shared" si="6"/>
        <v>7849.1709999999994</v>
      </c>
      <c r="L18" s="74" t="s">
        <v>16</v>
      </c>
      <c r="M18" s="56">
        <f t="shared" si="1"/>
        <v>1</v>
      </c>
      <c r="N18" s="54">
        <f t="shared" si="2"/>
        <v>14.9</v>
      </c>
      <c r="O18" s="56">
        <v>0</v>
      </c>
      <c r="P18" s="66"/>
      <c r="Q18" s="11" t="s">
        <v>58</v>
      </c>
      <c r="S18" s="12" t="str">
        <f t="shared" si="3"/>
        <v>ПС 220 кВ Советко-Соснинская</v>
      </c>
    </row>
    <row r="19" spans="1:19" s="12" customFormat="1" ht="20.25" customHeight="1" x14ac:dyDescent="0.25">
      <c r="A19" s="74">
        <v>14</v>
      </c>
      <c r="B19" s="17" t="s">
        <v>40</v>
      </c>
      <c r="C19" s="25">
        <v>44255.582638888889</v>
      </c>
      <c r="D19" s="74">
        <v>1</v>
      </c>
      <c r="E19" s="58">
        <v>14.9</v>
      </c>
      <c r="F19" s="56">
        <f t="shared" si="4"/>
        <v>1</v>
      </c>
      <c r="G19" s="85" t="s">
        <v>116</v>
      </c>
      <c r="H19" s="86"/>
      <c r="I19" s="54">
        <f t="shared" si="0"/>
        <v>14.9</v>
      </c>
      <c r="J19" s="22">
        <f t="shared" si="5"/>
        <v>44255.582638888889</v>
      </c>
      <c r="K19" s="54">
        <f t="shared" si="6"/>
        <v>7849.1709999999994</v>
      </c>
      <c r="L19" s="74" t="s">
        <v>16</v>
      </c>
      <c r="M19" s="56">
        <f t="shared" si="1"/>
        <v>1</v>
      </c>
      <c r="N19" s="54">
        <f t="shared" si="2"/>
        <v>14.9</v>
      </c>
      <c r="O19" s="56">
        <v>0</v>
      </c>
      <c r="P19" s="28"/>
      <c r="Q19" s="11" t="s">
        <v>58</v>
      </c>
      <c r="S19" s="12" t="str">
        <f t="shared" si="3"/>
        <v>ПС 220 кВ Советко-Соснинская</v>
      </c>
    </row>
    <row r="20" spans="1:19" s="12" customFormat="1" ht="20.25" customHeight="1" x14ac:dyDescent="0.25">
      <c r="A20" s="74">
        <v>15</v>
      </c>
      <c r="B20" s="17" t="s">
        <v>40</v>
      </c>
      <c r="C20" s="25">
        <v>44256.739583333336</v>
      </c>
      <c r="D20" s="74">
        <v>1</v>
      </c>
      <c r="E20" s="58">
        <v>14.9</v>
      </c>
      <c r="F20" s="56">
        <f t="shared" si="4"/>
        <v>1</v>
      </c>
      <c r="G20" s="85" t="s">
        <v>116</v>
      </c>
      <c r="H20" s="86"/>
      <c r="I20" s="54">
        <f t="shared" si="0"/>
        <v>14.9</v>
      </c>
      <c r="J20" s="22">
        <f t="shared" si="5"/>
        <v>44256.739583333336</v>
      </c>
      <c r="K20" s="54">
        <f t="shared" si="6"/>
        <v>7849.1709999999994</v>
      </c>
      <c r="L20" s="74" t="s">
        <v>16</v>
      </c>
      <c r="M20" s="56">
        <f t="shared" si="1"/>
        <v>1</v>
      </c>
      <c r="N20" s="54">
        <f t="shared" si="2"/>
        <v>14.9</v>
      </c>
      <c r="O20" s="56">
        <v>0</v>
      </c>
      <c r="P20" s="28"/>
      <c r="Q20" s="11" t="s">
        <v>58</v>
      </c>
      <c r="S20" s="12" t="str">
        <f t="shared" si="3"/>
        <v>ПС 220 кВ Советко-Соснинская</v>
      </c>
    </row>
    <row r="21" spans="1:19" s="12" customFormat="1" ht="20.25" customHeight="1" x14ac:dyDescent="0.25">
      <c r="A21" s="74">
        <v>16</v>
      </c>
      <c r="B21" s="17" t="s">
        <v>40</v>
      </c>
      <c r="C21" s="25">
        <v>44260.330555555556</v>
      </c>
      <c r="D21" s="74">
        <v>1</v>
      </c>
      <c r="E21" s="58">
        <v>14.9</v>
      </c>
      <c r="F21" s="56">
        <f t="shared" si="4"/>
        <v>1</v>
      </c>
      <c r="G21" s="85" t="s">
        <v>116</v>
      </c>
      <c r="H21" s="86"/>
      <c r="I21" s="54">
        <f t="shared" si="0"/>
        <v>14.9</v>
      </c>
      <c r="J21" s="22">
        <f t="shared" si="5"/>
        <v>44260.330555555556</v>
      </c>
      <c r="K21" s="54">
        <f t="shared" si="6"/>
        <v>7849.1709999999994</v>
      </c>
      <c r="L21" s="74" t="s">
        <v>16</v>
      </c>
      <c r="M21" s="56">
        <f t="shared" si="1"/>
        <v>1</v>
      </c>
      <c r="N21" s="54">
        <f t="shared" si="2"/>
        <v>14.9</v>
      </c>
      <c r="O21" s="56">
        <v>0</v>
      </c>
      <c r="P21" s="66"/>
      <c r="Q21" s="11" t="s">
        <v>58</v>
      </c>
      <c r="S21" s="12" t="str">
        <f t="shared" si="3"/>
        <v>ПС 220 кВ Советко-Соснинская</v>
      </c>
    </row>
    <row r="22" spans="1:19" s="12" customFormat="1" ht="20.25" customHeight="1" x14ac:dyDescent="0.25">
      <c r="A22" s="74">
        <v>17</v>
      </c>
      <c r="B22" s="17" t="s">
        <v>40</v>
      </c>
      <c r="C22" s="25">
        <v>44260.625</v>
      </c>
      <c r="D22" s="74">
        <v>1</v>
      </c>
      <c r="E22" s="58">
        <v>14.9</v>
      </c>
      <c r="F22" s="56">
        <f t="shared" si="4"/>
        <v>1</v>
      </c>
      <c r="G22" s="85" t="s">
        <v>116</v>
      </c>
      <c r="H22" s="86"/>
      <c r="I22" s="54">
        <f t="shared" si="0"/>
        <v>14.9</v>
      </c>
      <c r="J22" s="22">
        <f t="shared" si="5"/>
        <v>44260.625</v>
      </c>
      <c r="K22" s="54">
        <f t="shared" si="6"/>
        <v>7849.1709999999994</v>
      </c>
      <c r="L22" s="74" t="s">
        <v>16</v>
      </c>
      <c r="M22" s="56">
        <f t="shared" si="1"/>
        <v>1</v>
      </c>
      <c r="N22" s="54">
        <f t="shared" si="2"/>
        <v>14.9</v>
      </c>
      <c r="O22" s="56">
        <v>0</v>
      </c>
      <c r="P22" s="28"/>
      <c r="Q22" s="11" t="s">
        <v>58</v>
      </c>
      <c r="S22" s="12" t="str">
        <f t="shared" si="3"/>
        <v>ПС 220 кВ Советко-Соснинская</v>
      </c>
    </row>
    <row r="23" spans="1:19" s="12" customFormat="1" ht="20.25" customHeight="1" x14ac:dyDescent="0.25">
      <c r="A23" s="74">
        <v>18</v>
      </c>
      <c r="B23" s="17" t="s">
        <v>40</v>
      </c>
      <c r="C23" s="25">
        <v>44260.743055555555</v>
      </c>
      <c r="D23" s="74">
        <v>1</v>
      </c>
      <c r="E23" s="58">
        <v>14.9</v>
      </c>
      <c r="F23" s="56">
        <f t="shared" si="4"/>
        <v>1</v>
      </c>
      <c r="G23" s="85" t="s">
        <v>116</v>
      </c>
      <c r="H23" s="86"/>
      <c r="I23" s="54">
        <f t="shared" si="0"/>
        <v>14.9</v>
      </c>
      <c r="J23" s="22">
        <f t="shared" si="5"/>
        <v>44260.743055555555</v>
      </c>
      <c r="K23" s="54">
        <f t="shared" si="6"/>
        <v>7849.1709999999994</v>
      </c>
      <c r="L23" s="74" t="s">
        <v>16</v>
      </c>
      <c r="M23" s="56">
        <f t="shared" si="1"/>
        <v>1</v>
      </c>
      <c r="N23" s="54">
        <f t="shared" si="2"/>
        <v>14.9</v>
      </c>
      <c r="O23" s="56">
        <v>0</v>
      </c>
      <c r="P23" s="28"/>
      <c r="Q23" s="11" t="s">
        <v>58</v>
      </c>
      <c r="S23" s="12" t="str">
        <f t="shared" si="3"/>
        <v>ПС 220 кВ Советко-Соснинская</v>
      </c>
    </row>
    <row r="24" spans="1:19" s="12" customFormat="1" ht="20.25" customHeight="1" x14ac:dyDescent="0.25">
      <c r="A24" s="74">
        <v>19</v>
      </c>
      <c r="B24" s="17" t="s">
        <v>40</v>
      </c>
      <c r="C24" s="25">
        <v>44261.590277777781</v>
      </c>
      <c r="D24" s="74">
        <v>1</v>
      </c>
      <c r="E24" s="58">
        <v>14.9</v>
      </c>
      <c r="F24" s="56">
        <f t="shared" si="4"/>
        <v>1</v>
      </c>
      <c r="G24" s="85" t="s">
        <v>116</v>
      </c>
      <c r="H24" s="86"/>
      <c r="I24" s="54">
        <f t="shared" si="0"/>
        <v>14.9</v>
      </c>
      <c r="J24" s="22">
        <f t="shared" si="5"/>
        <v>44261.590277777781</v>
      </c>
      <c r="K24" s="54">
        <f t="shared" si="6"/>
        <v>7849.1709999999994</v>
      </c>
      <c r="L24" s="74" t="s">
        <v>16</v>
      </c>
      <c r="M24" s="56">
        <f t="shared" si="1"/>
        <v>1</v>
      </c>
      <c r="N24" s="54">
        <f t="shared" si="2"/>
        <v>14.9</v>
      </c>
      <c r="O24" s="56">
        <v>0</v>
      </c>
      <c r="P24" s="66"/>
      <c r="Q24" s="11" t="s">
        <v>58</v>
      </c>
      <c r="S24" s="12" t="str">
        <f t="shared" si="3"/>
        <v>ПС 220 кВ Советко-Соснинская</v>
      </c>
    </row>
    <row r="25" spans="1:19" s="12" customFormat="1" ht="20.25" customHeight="1" x14ac:dyDescent="0.25">
      <c r="A25" s="74">
        <v>20</v>
      </c>
      <c r="B25" s="17" t="s">
        <v>40</v>
      </c>
      <c r="C25" s="25">
        <v>44261.5</v>
      </c>
      <c r="D25" s="74">
        <v>1</v>
      </c>
      <c r="E25" s="58">
        <v>14.9</v>
      </c>
      <c r="F25" s="56">
        <f t="shared" si="4"/>
        <v>1</v>
      </c>
      <c r="G25" s="85" t="s">
        <v>116</v>
      </c>
      <c r="H25" s="86"/>
      <c r="I25" s="54">
        <f t="shared" si="0"/>
        <v>14.9</v>
      </c>
      <c r="J25" s="22">
        <f t="shared" si="5"/>
        <v>44261.5</v>
      </c>
      <c r="K25" s="54">
        <f t="shared" si="6"/>
        <v>7849.1709999999994</v>
      </c>
      <c r="L25" s="74" t="s">
        <v>16</v>
      </c>
      <c r="M25" s="56">
        <f t="shared" si="1"/>
        <v>1</v>
      </c>
      <c r="N25" s="54">
        <f t="shared" si="2"/>
        <v>14.9</v>
      </c>
      <c r="O25" s="56">
        <v>0</v>
      </c>
      <c r="P25" s="28"/>
      <c r="Q25" s="11" t="s">
        <v>58</v>
      </c>
      <c r="S25" s="12" t="str">
        <f t="shared" si="3"/>
        <v>ПС 220 кВ Советко-Соснинская</v>
      </c>
    </row>
    <row r="26" spans="1:19" s="12" customFormat="1" ht="20.25" customHeight="1" x14ac:dyDescent="0.25">
      <c r="A26" s="74">
        <v>21</v>
      </c>
      <c r="B26" s="17" t="s">
        <v>40</v>
      </c>
      <c r="C26" s="25">
        <v>44262.916666666664</v>
      </c>
      <c r="D26" s="74">
        <v>1</v>
      </c>
      <c r="E26" s="58">
        <v>14.9</v>
      </c>
      <c r="F26" s="56">
        <f t="shared" si="4"/>
        <v>1</v>
      </c>
      <c r="G26" s="85" t="s">
        <v>116</v>
      </c>
      <c r="H26" s="86"/>
      <c r="I26" s="54">
        <f t="shared" si="0"/>
        <v>14.9</v>
      </c>
      <c r="J26" s="22">
        <f t="shared" si="5"/>
        <v>44262.916666666664</v>
      </c>
      <c r="K26" s="54">
        <f t="shared" si="6"/>
        <v>7849.1709999999994</v>
      </c>
      <c r="L26" s="74" t="s">
        <v>16</v>
      </c>
      <c r="M26" s="56">
        <f t="shared" si="1"/>
        <v>1</v>
      </c>
      <c r="N26" s="54">
        <f t="shared" si="2"/>
        <v>14.9</v>
      </c>
      <c r="O26" s="56">
        <v>0</v>
      </c>
      <c r="P26" s="28"/>
      <c r="Q26" s="11" t="s">
        <v>58</v>
      </c>
      <c r="S26" s="12" t="str">
        <f t="shared" si="3"/>
        <v>ПС 220 кВ Советко-Соснинская</v>
      </c>
    </row>
    <row r="27" spans="1:19" s="12" customFormat="1" ht="20.25" customHeight="1" x14ac:dyDescent="0.25">
      <c r="A27" s="74">
        <v>22</v>
      </c>
      <c r="B27" s="17" t="s">
        <v>40</v>
      </c>
      <c r="C27" s="25">
        <v>44263.534722222219</v>
      </c>
      <c r="D27" s="74">
        <v>1</v>
      </c>
      <c r="E27" s="58">
        <v>14.9</v>
      </c>
      <c r="F27" s="56">
        <f t="shared" si="4"/>
        <v>1</v>
      </c>
      <c r="G27" s="85" t="s">
        <v>116</v>
      </c>
      <c r="H27" s="86"/>
      <c r="I27" s="54">
        <f t="shared" si="0"/>
        <v>14.9</v>
      </c>
      <c r="J27" s="22">
        <f t="shared" si="5"/>
        <v>44263.534722222219</v>
      </c>
      <c r="K27" s="54">
        <f t="shared" si="6"/>
        <v>7849.1709999999994</v>
      </c>
      <c r="L27" s="74" t="s">
        <v>16</v>
      </c>
      <c r="M27" s="56">
        <f t="shared" si="1"/>
        <v>1</v>
      </c>
      <c r="N27" s="54">
        <f t="shared" si="2"/>
        <v>14.9</v>
      </c>
      <c r="O27" s="56">
        <v>0</v>
      </c>
      <c r="P27" s="66"/>
      <c r="Q27" s="11" t="s">
        <v>58</v>
      </c>
      <c r="S27" s="12" t="str">
        <f t="shared" si="3"/>
        <v>ПС 220 кВ Советко-Соснинская</v>
      </c>
    </row>
    <row r="28" spans="1:19" s="12" customFormat="1" ht="20.25" customHeight="1" x14ac:dyDescent="0.25">
      <c r="A28" s="74">
        <v>23</v>
      </c>
      <c r="B28" s="17" t="s">
        <v>40</v>
      </c>
      <c r="C28" s="25">
        <v>44264.1875</v>
      </c>
      <c r="D28" s="74">
        <v>1</v>
      </c>
      <c r="E28" s="58">
        <v>14.9</v>
      </c>
      <c r="F28" s="56">
        <f t="shared" si="4"/>
        <v>1</v>
      </c>
      <c r="G28" s="85" t="s">
        <v>116</v>
      </c>
      <c r="H28" s="86"/>
      <c r="I28" s="54">
        <f t="shared" si="0"/>
        <v>14.9</v>
      </c>
      <c r="J28" s="22">
        <f t="shared" si="5"/>
        <v>44264.1875</v>
      </c>
      <c r="K28" s="54">
        <f t="shared" si="6"/>
        <v>7849.1709999999994</v>
      </c>
      <c r="L28" s="74" t="s">
        <v>16</v>
      </c>
      <c r="M28" s="56">
        <f t="shared" si="1"/>
        <v>1</v>
      </c>
      <c r="N28" s="54">
        <f t="shared" si="2"/>
        <v>14.9</v>
      </c>
      <c r="O28" s="56">
        <v>0</v>
      </c>
      <c r="P28" s="28"/>
      <c r="Q28" s="11" t="s">
        <v>58</v>
      </c>
      <c r="S28" s="12" t="str">
        <f t="shared" si="3"/>
        <v>ПС 220 кВ Советко-Соснинская</v>
      </c>
    </row>
    <row r="29" spans="1:19" s="12" customFormat="1" ht="20.25" customHeight="1" x14ac:dyDescent="0.25">
      <c r="A29" s="74">
        <v>24</v>
      </c>
      <c r="B29" s="17" t="s">
        <v>40</v>
      </c>
      <c r="C29" s="25">
        <v>44264.541666666664</v>
      </c>
      <c r="D29" s="74">
        <v>1</v>
      </c>
      <c r="E29" s="58">
        <v>14.9</v>
      </c>
      <c r="F29" s="56">
        <f t="shared" si="4"/>
        <v>1</v>
      </c>
      <c r="G29" s="85" t="s">
        <v>116</v>
      </c>
      <c r="H29" s="86"/>
      <c r="I29" s="54">
        <f t="shared" si="0"/>
        <v>14.9</v>
      </c>
      <c r="J29" s="22">
        <f t="shared" si="5"/>
        <v>44264.541666666664</v>
      </c>
      <c r="K29" s="54">
        <f t="shared" si="6"/>
        <v>7849.1709999999994</v>
      </c>
      <c r="L29" s="74" t="s">
        <v>16</v>
      </c>
      <c r="M29" s="56">
        <f t="shared" si="1"/>
        <v>1</v>
      </c>
      <c r="N29" s="54">
        <f t="shared" si="2"/>
        <v>14.9</v>
      </c>
      <c r="O29" s="56">
        <v>0</v>
      </c>
      <c r="P29" s="28"/>
      <c r="Q29" s="11" t="s">
        <v>58</v>
      </c>
      <c r="S29" s="12" t="str">
        <f t="shared" si="3"/>
        <v>ПС 220 кВ Советко-Соснинская</v>
      </c>
    </row>
    <row r="30" spans="1:19" s="12" customFormat="1" ht="20.25" customHeight="1" x14ac:dyDescent="0.25">
      <c r="A30" s="74">
        <v>25</v>
      </c>
      <c r="B30" s="17" t="s">
        <v>40</v>
      </c>
      <c r="C30" s="25">
        <v>44266.090277777781</v>
      </c>
      <c r="D30" s="74">
        <v>1</v>
      </c>
      <c r="E30" s="58">
        <v>14.9</v>
      </c>
      <c r="F30" s="56">
        <f t="shared" si="4"/>
        <v>1</v>
      </c>
      <c r="G30" s="85" t="s">
        <v>116</v>
      </c>
      <c r="H30" s="86"/>
      <c r="I30" s="54">
        <f t="shared" si="0"/>
        <v>14.9</v>
      </c>
      <c r="J30" s="22">
        <f t="shared" si="5"/>
        <v>44266.090277777781</v>
      </c>
      <c r="K30" s="54">
        <f t="shared" si="6"/>
        <v>7849.1709999999994</v>
      </c>
      <c r="L30" s="74" t="s">
        <v>16</v>
      </c>
      <c r="M30" s="56">
        <f t="shared" si="1"/>
        <v>1</v>
      </c>
      <c r="N30" s="54">
        <f t="shared" si="2"/>
        <v>14.9</v>
      </c>
      <c r="O30" s="56">
        <v>0</v>
      </c>
      <c r="P30" s="66"/>
      <c r="Q30" s="11" t="s">
        <v>58</v>
      </c>
      <c r="S30" s="12" t="str">
        <f t="shared" si="3"/>
        <v>ПС 220 кВ Советко-Соснинская</v>
      </c>
    </row>
    <row r="31" spans="1:19" s="12" customFormat="1" ht="20.25" customHeight="1" x14ac:dyDescent="0.25">
      <c r="A31" s="74">
        <v>26</v>
      </c>
      <c r="B31" s="17" t="s">
        <v>40</v>
      </c>
      <c r="C31" s="25">
        <v>44266.65625</v>
      </c>
      <c r="D31" s="74">
        <v>1</v>
      </c>
      <c r="E31" s="58">
        <v>14.9</v>
      </c>
      <c r="F31" s="56">
        <f t="shared" si="4"/>
        <v>1</v>
      </c>
      <c r="G31" s="85" t="s">
        <v>116</v>
      </c>
      <c r="H31" s="86"/>
      <c r="I31" s="54">
        <f t="shared" si="0"/>
        <v>14.9</v>
      </c>
      <c r="J31" s="22">
        <f t="shared" si="5"/>
        <v>44266.65625</v>
      </c>
      <c r="K31" s="54">
        <f t="shared" si="6"/>
        <v>7849.1709999999994</v>
      </c>
      <c r="L31" s="74" t="s">
        <v>16</v>
      </c>
      <c r="M31" s="56">
        <f t="shared" si="1"/>
        <v>1</v>
      </c>
      <c r="N31" s="54">
        <f t="shared" si="2"/>
        <v>14.9</v>
      </c>
      <c r="O31" s="56">
        <v>0</v>
      </c>
      <c r="P31" s="28"/>
      <c r="Q31" s="11" t="s">
        <v>58</v>
      </c>
      <c r="S31" s="12" t="str">
        <f t="shared" si="3"/>
        <v>ПС 220 кВ Советко-Соснинская</v>
      </c>
    </row>
    <row r="32" spans="1:19" s="12" customFormat="1" ht="20.25" customHeight="1" x14ac:dyDescent="0.25">
      <c r="A32" s="74">
        <v>27</v>
      </c>
      <c r="B32" s="17" t="s">
        <v>40</v>
      </c>
      <c r="C32" s="25">
        <v>44267.75</v>
      </c>
      <c r="D32" s="74">
        <v>1</v>
      </c>
      <c r="E32" s="58">
        <v>14.9</v>
      </c>
      <c r="F32" s="56">
        <f t="shared" si="4"/>
        <v>1</v>
      </c>
      <c r="G32" s="85" t="s">
        <v>116</v>
      </c>
      <c r="H32" s="86"/>
      <c r="I32" s="54">
        <f t="shared" si="0"/>
        <v>14.9</v>
      </c>
      <c r="J32" s="22">
        <f t="shared" si="5"/>
        <v>44267.75</v>
      </c>
      <c r="K32" s="54">
        <f t="shared" si="6"/>
        <v>7849.1709999999994</v>
      </c>
      <c r="L32" s="74" t="s">
        <v>16</v>
      </c>
      <c r="M32" s="56">
        <f t="shared" si="1"/>
        <v>1</v>
      </c>
      <c r="N32" s="54">
        <f t="shared" si="2"/>
        <v>14.9</v>
      </c>
      <c r="O32" s="56">
        <v>0</v>
      </c>
      <c r="P32" s="28"/>
      <c r="Q32" s="11" t="s">
        <v>58</v>
      </c>
      <c r="S32" s="12" t="str">
        <f t="shared" si="3"/>
        <v>ПС 220 кВ Советко-Соснинская</v>
      </c>
    </row>
    <row r="33" spans="1:19" s="12" customFormat="1" ht="20.25" customHeight="1" x14ac:dyDescent="0.25">
      <c r="A33" s="74">
        <v>28</v>
      </c>
      <c r="B33" s="17" t="s">
        <v>40</v>
      </c>
      <c r="C33" s="25">
        <v>44269.243055555555</v>
      </c>
      <c r="D33" s="74">
        <v>1</v>
      </c>
      <c r="E33" s="58">
        <v>14.9</v>
      </c>
      <c r="F33" s="56">
        <f t="shared" si="4"/>
        <v>1</v>
      </c>
      <c r="G33" s="85" t="s">
        <v>116</v>
      </c>
      <c r="H33" s="86"/>
      <c r="I33" s="54">
        <f t="shared" si="0"/>
        <v>14.9</v>
      </c>
      <c r="J33" s="22">
        <f t="shared" si="5"/>
        <v>44269.243055555555</v>
      </c>
      <c r="K33" s="54">
        <f t="shared" si="6"/>
        <v>7849.1709999999994</v>
      </c>
      <c r="L33" s="74" t="s">
        <v>16</v>
      </c>
      <c r="M33" s="56">
        <f t="shared" si="1"/>
        <v>1</v>
      </c>
      <c r="N33" s="54">
        <f t="shared" si="2"/>
        <v>14.9</v>
      </c>
      <c r="O33" s="56">
        <v>0</v>
      </c>
      <c r="P33" s="66"/>
      <c r="Q33" s="11" t="s">
        <v>58</v>
      </c>
      <c r="S33" s="12" t="str">
        <f t="shared" si="3"/>
        <v>ПС 220 кВ Советко-Соснинская</v>
      </c>
    </row>
    <row r="34" spans="1:19" s="12" customFormat="1" ht="20.25" customHeight="1" x14ac:dyDescent="0.25">
      <c r="A34" s="74">
        <v>29</v>
      </c>
      <c r="B34" s="17" t="s">
        <v>40</v>
      </c>
      <c r="C34" s="25">
        <v>44269.979166666664</v>
      </c>
      <c r="D34" s="74">
        <v>1</v>
      </c>
      <c r="E34" s="58">
        <v>14.9</v>
      </c>
      <c r="F34" s="56">
        <f t="shared" si="4"/>
        <v>1</v>
      </c>
      <c r="G34" s="85" t="s">
        <v>116</v>
      </c>
      <c r="H34" s="86"/>
      <c r="I34" s="54">
        <f t="shared" si="0"/>
        <v>14.9</v>
      </c>
      <c r="J34" s="22">
        <f t="shared" si="5"/>
        <v>44269.979166666664</v>
      </c>
      <c r="K34" s="54">
        <f t="shared" si="6"/>
        <v>7849.1709999999994</v>
      </c>
      <c r="L34" s="74" t="s">
        <v>16</v>
      </c>
      <c r="M34" s="56">
        <f t="shared" si="1"/>
        <v>1</v>
      </c>
      <c r="N34" s="54">
        <f t="shared" si="2"/>
        <v>14.9</v>
      </c>
      <c r="O34" s="56">
        <v>0</v>
      </c>
      <c r="P34" s="28"/>
      <c r="Q34" s="11" t="s">
        <v>58</v>
      </c>
      <c r="S34" s="12" t="str">
        <f t="shared" si="3"/>
        <v>ПС 220 кВ Советко-Соснинская</v>
      </c>
    </row>
    <row r="35" spans="1:19" s="12" customFormat="1" ht="20.25" customHeight="1" x14ac:dyDescent="0.25">
      <c r="A35" s="74">
        <v>30</v>
      </c>
      <c r="B35" s="17" t="s">
        <v>40</v>
      </c>
      <c r="C35" s="25">
        <v>44270.722222222219</v>
      </c>
      <c r="D35" s="74">
        <v>1</v>
      </c>
      <c r="E35" s="58">
        <v>14.9</v>
      </c>
      <c r="F35" s="56">
        <f t="shared" si="4"/>
        <v>1</v>
      </c>
      <c r="G35" s="85" t="s">
        <v>116</v>
      </c>
      <c r="H35" s="86"/>
      <c r="I35" s="54">
        <f t="shared" si="0"/>
        <v>14.9</v>
      </c>
      <c r="J35" s="22">
        <f t="shared" si="5"/>
        <v>44270.722222222219</v>
      </c>
      <c r="K35" s="54">
        <f t="shared" si="6"/>
        <v>7849.1709999999994</v>
      </c>
      <c r="L35" s="74" t="s">
        <v>16</v>
      </c>
      <c r="M35" s="56">
        <f t="shared" si="1"/>
        <v>1</v>
      </c>
      <c r="N35" s="54">
        <f t="shared" si="2"/>
        <v>14.9</v>
      </c>
      <c r="O35" s="56">
        <v>0</v>
      </c>
      <c r="P35" s="28"/>
      <c r="Q35" s="11" t="s">
        <v>58</v>
      </c>
      <c r="S35" s="12" t="str">
        <f t="shared" si="3"/>
        <v>ПС 220 кВ Советко-Соснинская</v>
      </c>
    </row>
    <row r="36" spans="1:19" s="12" customFormat="1" ht="20.25" customHeight="1" x14ac:dyDescent="0.25">
      <c r="A36" s="74">
        <v>31</v>
      </c>
      <c r="B36" s="17" t="s">
        <v>40</v>
      </c>
      <c r="C36" s="25">
        <v>44271.465277777781</v>
      </c>
      <c r="D36" s="74">
        <v>1</v>
      </c>
      <c r="E36" s="58">
        <v>14.9</v>
      </c>
      <c r="F36" s="56">
        <f t="shared" si="4"/>
        <v>1</v>
      </c>
      <c r="G36" s="85" t="s">
        <v>116</v>
      </c>
      <c r="H36" s="86"/>
      <c r="I36" s="54">
        <f t="shared" si="0"/>
        <v>14.9</v>
      </c>
      <c r="J36" s="22">
        <f t="shared" si="5"/>
        <v>44271.465277777781</v>
      </c>
      <c r="K36" s="54">
        <f t="shared" si="6"/>
        <v>7849.1709999999994</v>
      </c>
      <c r="L36" s="74" t="s">
        <v>16</v>
      </c>
      <c r="M36" s="56">
        <f t="shared" si="1"/>
        <v>1</v>
      </c>
      <c r="N36" s="54">
        <f t="shared" si="2"/>
        <v>14.9</v>
      </c>
      <c r="O36" s="56">
        <v>0</v>
      </c>
      <c r="P36" s="66"/>
      <c r="Q36" s="11" t="s">
        <v>58</v>
      </c>
      <c r="S36" s="12" t="str">
        <f t="shared" si="3"/>
        <v>ПС 220 кВ Советко-Соснинская</v>
      </c>
    </row>
    <row r="37" spans="1:19" s="12" customFormat="1" ht="20.25" customHeight="1" x14ac:dyDescent="0.25">
      <c r="A37" s="74">
        <v>32</v>
      </c>
      <c r="B37" s="17" t="s">
        <v>40</v>
      </c>
      <c r="C37" s="25">
        <v>44273.770833333336</v>
      </c>
      <c r="D37" s="74">
        <v>1</v>
      </c>
      <c r="E37" s="58">
        <v>14.9</v>
      </c>
      <c r="F37" s="56">
        <f t="shared" si="4"/>
        <v>1</v>
      </c>
      <c r="G37" s="85" t="s">
        <v>116</v>
      </c>
      <c r="H37" s="86"/>
      <c r="I37" s="54">
        <f t="shared" si="0"/>
        <v>14.9</v>
      </c>
      <c r="J37" s="22">
        <f t="shared" si="5"/>
        <v>44273.770833333336</v>
      </c>
      <c r="K37" s="54">
        <f t="shared" si="6"/>
        <v>7849.1709999999994</v>
      </c>
      <c r="L37" s="74" t="s">
        <v>16</v>
      </c>
      <c r="M37" s="56">
        <f t="shared" si="1"/>
        <v>1</v>
      </c>
      <c r="N37" s="54">
        <f t="shared" si="2"/>
        <v>14.9</v>
      </c>
      <c r="O37" s="56">
        <v>0</v>
      </c>
      <c r="P37" s="28"/>
      <c r="Q37" s="11" t="s">
        <v>58</v>
      </c>
      <c r="S37" s="12" t="str">
        <f t="shared" si="3"/>
        <v>ПС 220 кВ Советко-Соснинская</v>
      </c>
    </row>
    <row r="38" spans="1:19" s="12" customFormat="1" ht="20.25" customHeight="1" x14ac:dyDescent="0.25">
      <c r="A38" s="74">
        <v>33</v>
      </c>
      <c r="B38" s="17" t="s">
        <v>40</v>
      </c>
      <c r="C38" s="25">
        <v>44273.46875</v>
      </c>
      <c r="D38" s="74">
        <v>1</v>
      </c>
      <c r="E38" s="58">
        <v>14.9</v>
      </c>
      <c r="F38" s="56">
        <f t="shared" si="4"/>
        <v>1</v>
      </c>
      <c r="G38" s="85" t="s">
        <v>116</v>
      </c>
      <c r="H38" s="86"/>
      <c r="I38" s="54">
        <f t="shared" si="0"/>
        <v>14.9</v>
      </c>
      <c r="J38" s="22">
        <f t="shared" si="5"/>
        <v>44273.46875</v>
      </c>
      <c r="K38" s="54">
        <f t="shared" si="6"/>
        <v>7849.1709999999994</v>
      </c>
      <c r="L38" s="74" t="s">
        <v>16</v>
      </c>
      <c r="M38" s="56">
        <f t="shared" si="1"/>
        <v>1</v>
      </c>
      <c r="N38" s="54">
        <f t="shared" si="2"/>
        <v>14.9</v>
      </c>
      <c r="O38" s="56">
        <v>0</v>
      </c>
      <c r="P38" s="28"/>
      <c r="Q38" s="11" t="s">
        <v>58</v>
      </c>
      <c r="S38" s="12" t="str">
        <f t="shared" ref="S38:S69" si="7">INDEX($X$258:$X$310,MATCH(Q38,$Y$258:$Y$310,0))</f>
        <v>ПС 220 кВ Советко-Соснинская</v>
      </c>
    </row>
    <row r="39" spans="1:19" s="12" customFormat="1" ht="20.25" customHeight="1" x14ac:dyDescent="0.25">
      <c r="A39" s="74">
        <v>34</v>
      </c>
      <c r="B39" s="17" t="s">
        <v>40</v>
      </c>
      <c r="C39" s="25">
        <v>44274.010416666664</v>
      </c>
      <c r="D39" s="68">
        <v>1</v>
      </c>
      <c r="E39" s="58">
        <v>14.9</v>
      </c>
      <c r="F39" s="62">
        <f t="shared" si="4"/>
        <v>1</v>
      </c>
      <c r="G39" s="85" t="s">
        <v>116</v>
      </c>
      <c r="H39" s="86"/>
      <c r="I39" s="54">
        <f t="shared" si="0"/>
        <v>14.9</v>
      </c>
      <c r="J39" s="22">
        <f t="shared" si="5"/>
        <v>44274.010416666664</v>
      </c>
      <c r="K39" s="54">
        <f t="shared" si="6"/>
        <v>7849.1709999999994</v>
      </c>
      <c r="L39" s="74" t="s">
        <v>16</v>
      </c>
      <c r="M39" s="56">
        <f t="shared" si="1"/>
        <v>1</v>
      </c>
      <c r="N39" s="54">
        <f t="shared" si="2"/>
        <v>14.9</v>
      </c>
      <c r="O39" s="56">
        <v>0</v>
      </c>
      <c r="P39" s="66"/>
      <c r="Q39" s="11" t="s">
        <v>58</v>
      </c>
      <c r="S39" s="12" t="str">
        <f t="shared" si="7"/>
        <v>ПС 220 кВ Советко-Соснинская</v>
      </c>
    </row>
    <row r="40" spans="1:19" s="12" customFormat="1" ht="20.25" customHeight="1" x14ac:dyDescent="0.25">
      <c r="A40" s="74">
        <v>35</v>
      </c>
      <c r="B40" s="17" t="s">
        <v>40</v>
      </c>
      <c r="C40" s="25">
        <v>44275.625</v>
      </c>
      <c r="D40" s="74">
        <v>1</v>
      </c>
      <c r="E40" s="58">
        <v>14.9</v>
      </c>
      <c r="F40" s="56">
        <f t="shared" si="4"/>
        <v>1</v>
      </c>
      <c r="G40" s="85" t="s">
        <v>116</v>
      </c>
      <c r="H40" s="86"/>
      <c r="I40" s="54">
        <f t="shared" si="0"/>
        <v>14.9</v>
      </c>
      <c r="J40" s="22">
        <f t="shared" si="5"/>
        <v>44275.625</v>
      </c>
      <c r="K40" s="54">
        <f t="shared" si="6"/>
        <v>7849.1709999999994</v>
      </c>
      <c r="L40" s="74" t="s">
        <v>16</v>
      </c>
      <c r="M40" s="56">
        <f t="shared" si="1"/>
        <v>1</v>
      </c>
      <c r="N40" s="54">
        <f t="shared" si="2"/>
        <v>14.9</v>
      </c>
      <c r="O40" s="56">
        <v>0</v>
      </c>
      <c r="P40" s="28"/>
      <c r="Q40" s="11" t="s">
        <v>58</v>
      </c>
      <c r="S40" s="12" t="str">
        <f t="shared" si="7"/>
        <v>ПС 220 кВ Советко-Соснинская</v>
      </c>
    </row>
    <row r="41" spans="1:19" s="12" customFormat="1" ht="20.25" customHeight="1" x14ac:dyDescent="0.25">
      <c r="A41" s="74">
        <v>36</v>
      </c>
      <c r="B41" s="17" t="s">
        <v>40</v>
      </c>
      <c r="C41" s="25">
        <v>44275.753472222219</v>
      </c>
      <c r="D41" s="74">
        <v>1</v>
      </c>
      <c r="E41" s="59">
        <v>14.9</v>
      </c>
      <c r="F41" s="56">
        <f t="shared" si="4"/>
        <v>1</v>
      </c>
      <c r="G41" s="85" t="s">
        <v>116</v>
      </c>
      <c r="H41" s="86"/>
      <c r="I41" s="54">
        <f t="shared" si="0"/>
        <v>14.9</v>
      </c>
      <c r="J41" s="22">
        <f t="shared" si="5"/>
        <v>44275.753472222219</v>
      </c>
      <c r="K41" s="54">
        <f t="shared" si="6"/>
        <v>7849.1709999999994</v>
      </c>
      <c r="L41" s="74" t="s">
        <v>16</v>
      </c>
      <c r="M41" s="56">
        <f t="shared" si="1"/>
        <v>1</v>
      </c>
      <c r="N41" s="54">
        <f t="shared" si="2"/>
        <v>14.9</v>
      </c>
      <c r="O41" s="56">
        <v>0</v>
      </c>
      <c r="P41" s="28"/>
      <c r="Q41" s="11" t="s">
        <v>58</v>
      </c>
      <c r="S41" s="12" t="str">
        <f t="shared" si="7"/>
        <v>ПС 220 кВ Советко-Соснинская</v>
      </c>
    </row>
    <row r="42" spans="1:19" s="12" customFormat="1" ht="20.25" customHeight="1" x14ac:dyDescent="0.25">
      <c r="A42" s="74">
        <v>37</v>
      </c>
      <c r="B42" s="17" t="s">
        <v>40</v>
      </c>
      <c r="C42" s="25">
        <v>44276.5</v>
      </c>
      <c r="D42" s="74">
        <v>1</v>
      </c>
      <c r="E42" s="59">
        <v>14.9</v>
      </c>
      <c r="F42" s="56">
        <f t="shared" si="4"/>
        <v>1</v>
      </c>
      <c r="G42" s="85" t="s">
        <v>116</v>
      </c>
      <c r="H42" s="86"/>
      <c r="I42" s="54">
        <f t="shared" si="0"/>
        <v>14.9</v>
      </c>
      <c r="J42" s="22">
        <f t="shared" si="5"/>
        <v>44276.5</v>
      </c>
      <c r="K42" s="54">
        <f t="shared" si="6"/>
        <v>7849.1709999999994</v>
      </c>
      <c r="L42" s="74" t="s">
        <v>16</v>
      </c>
      <c r="M42" s="56">
        <f t="shared" si="1"/>
        <v>1</v>
      </c>
      <c r="N42" s="54">
        <f t="shared" si="2"/>
        <v>14.9</v>
      </c>
      <c r="O42" s="56">
        <v>0</v>
      </c>
      <c r="P42" s="66"/>
      <c r="Q42" s="11" t="s">
        <v>58</v>
      </c>
      <c r="S42" s="12" t="str">
        <f t="shared" si="7"/>
        <v>ПС 220 кВ Советко-Соснинская</v>
      </c>
    </row>
    <row r="43" spans="1:19" s="12" customFormat="1" ht="20.25" customHeight="1" x14ac:dyDescent="0.25">
      <c r="A43" s="74">
        <v>38</v>
      </c>
      <c r="B43" s="17" t="s">
        <v>40</v>
      </c>
      <c r="C43" s="25">
        <v>44276.6875</v>
      </c>
      <c r="D43" s="74">
        <v>1</v>
      </c>
      <c r="E43" s="59">
        <v>14.9</v>
      </c>
      <c r="F43" s="56">
        <f t="shared" si="4"/>
        <v>1</v>
      </c>
      <c r="G43" s="85" t="s">
        <v>116</v>
      </c>
      <c r="H43" s="86"/>
      <c r="I43" s="54">
        <f t="shared" si="0"/>
        <v>14.9</v>
      </c>
      <c r="J43" s="22">
        <f t="shared" si="5"/>
        <v>44276.6875</v>
      </c>
      <c r="K43" s="54">
        <f t="shared" si="6"/>
        <v>7849.1709999999994</v>
      </c>
      <c r="L43" s="74" t="s">
        <v>16</v>
      </c>
      <c r="M43" s="56">
        <f t="shared" si="1"/>
        <v>1</v>
      </c>
      <c r="N43" s="54">
        <f t="shared" si="2"/>
        <v>14.9</v>
      </c>
      <c r="O43" s="56">
        <v>0</v>
      </c>
      <c r="P43" s="28"/>
      <c r="Q43" s="11" t="s">
        <v>58</v>
      </c>
      <c r="S43" s="12" t="str">
        <f t="shared" si="7"/>
        <v>ПС 220 кВ Советко-Соснинская</v>
      </c>
    </row>
    <row r="44" spans="1:19" s="12" customFormat="1" ht="20.25" customHeight="1" x14ac:dyDescent="0.25">
      <c r="A44" s="74">
        <v>39</v>
      </c>
      <c r="B44" s="17" t="s">
        <v>40</v>
      </c>
      <c r="C44" s="25">
        <v>44277.541666666664</v>
      </c>
      <c r="D44" s="74">
        <v>1</v>
      </c>
      <c r="E44" s="59">
        <v>14.9</v>
      </c>
      <c r="F44" s="56">
        <f t="shared" si="4"/>
        <v>1</v>
      </c>
      <c r="G44" s="85" t="s">
        <v>116</v>
      </c>
      <c r="H44" s="86"/>
      <c r="I44" s="54">
        <f t="shared" si="0"/>
        <v>14.9</v>
      </c>
      <c r="J44" s="22">
        <f t="shared" si="5"/>
        <v>44277.541666666664</v>
      </c>
      <c r="K44" s="54">
        <f t="shared" si="6"/>
        <v>7849.1709999999994</v>
      </c>
      <c r="L44" s="74" t="s">
        <v>16</v>
      </c>
      <c r="M44" s="56">
        <f t="shared" si="1"/>
        <v>1</v>
      </c>
      <c r="N44" s="54">
        <f t="shared" si="2"/>
        <v>14.9</v>
      </c>
      <c r="O44" s="56">
        <v>0</v>
      </c>
      <c r="P44" s="28"/>
      <c r="Q44" s="11" t="s">
        <v>58</v>
      </c>
      <c r="S44" s="12" t="str">
        <f t="shared" si="7"/>
        <v>ПС 220 кВ Советко-Соснинская</v>
      </c>
    </row>
    <row r="45" spans="1:19" s="12" customFormat="1" ht="20.25" customHeight="1" x14ac:dyDescent="0.25">
      <c r="A45" s="74">
        <v>40</v>
      </c>
      <c r="B45" s="17" t="s">
        <v>40</v>
      </c>
      <c r="C45" s="25">
        <v>44278.128472222219</v>
      </c>
      <c r="D45" s="74">
        <v>1</v>
      </c>
      <c r="E45" s="59">
        <v>14.9</v>
      </c>
      <c r="F45" s="56">
        <f t="shared" si="4"/>
        <v>1</v>
      </c>
      <c r="G45" s="85" t="s">
        <v>116</v>
      </c>
      <c r="H45" s="86"/>
      <c r="I45" s="54">
        <f t="shared" si="0"/>
        <v>14.9</v>
      </c>
      <c r="J45" s="22">
        <f t="shared" si="5"/>
        <v>44278.128472222219</v>
      </c>
      <c r="K45" s="54">
        <f t="shared" si="6"/>
        <v>7849.1709999999994</v>
      </c>
      <c r="L45" s="74" t="s">
        <v>16</v>
      </c>
      <c r="M45" s="56">
        <f t="shared" si="1"/>
        <v>1</v>
      </c>
      <c r="N45" s="54">
        <f t="shared" si="2"/>
        <v>14.9</v>
      </c>
      <c r="O45" s="56">
        <v>0</v>
      </c>
      <c r="P45" s="66"/>
      <c r="Q45" s="11" t="s">
        <v>58</v>
      </c>
      <c r="S45" s="12" t="str">
        <f t="shared" si="7"/>
        <v>ПС 220 кВ Советко-Соснинская</v>
      </c>
    </row>
    <row r="46" spans="1:19" s="12" customFormat="1" ht="20.25" customHeight="1" x14ac:dyDescent="0.25">
      <c r="A46" s="74">
        <v>41</v>
      </c>
      <c r="B46" s="17" t="s">
        <v>40</v>
      </c>
      <c r="C46" s="25">
        <v>44280.534722222219</v>
      </c>
      <c r="D46" s="74">
        <v>1</v>
      </c>
      <c r="E46" s="59">
        <v>14.9</v>
      </c>
      <c r="F46" s="56">
        <f t="shared" si="4"/>
        <v>1</v>
      </c>
      <c r="G46" s="85" t="s">
        <v>116</v>
      </c>
      <c r="H46" s="86"/>
      <c r="I46" s="54">
        <f t="shared" si="0"/>
        <v>14.9</v>
      </c>
      <c r="J46" s="22">
        <f t="shared" si="5"/>
        <v>44280.534722222219</v>
      </c>
      <c r="K46" s="54">
        <f t="shared" si="6"/>
        <v>7849.1709999999994</v>
      </c>
      <c r="L46" s="74" t="s">
        <v>16</v>
      </c>
      <c r="M46" s="56">
        <f t="shared" si="1"/>
        <v>1</v>
      </c>
      <c r="N46" s="54">
        <f t="shared" si="2"/>
        <v>14.9</v>
      </c>
      <c r="O46" s="56">
        <v>0</v>
      </c>
      <c r="P46" s="28"/>
      <c r="Q46" s="11" t="s">
        <v>58</v>
      </c>
      <c r="S46" s="12" t="str">
        <f t="shared" si="7"/>
        <v>ПС 220 кВ Советко-Соснинская</v>
      </c>
    </row>
    <row r="47" spans="1:19" s="12" customFormat="1" ht="20.25" customHeight="1" x14ac:dyDescent="0.25">
      <c r="A47" s="74">
        <v>42</v>
      </c>
      <c r="B47" s="17" t="s">
        <v>40</v>
      </c>
      <c r="C47" s="25">
        <v>44253.881944444445</v>
      </c>
      <c r="D47" s="74">
        <v>1</v>
      </c>
      <c r="E47" s="59">
        <v>14.9</v>
      </c>
      <c r="F47" s="56">
        <f t="shared" si="4"/>
        <v>1</v>
      </c>
      <c r="G47" s="85" t="s">
        <v>116</v>
      </c>
      <c r="H47" s="86"/>
      <c r="I47" s="54">
        <f t="shared" si="0"/>
        <v>14.9</v>
      </c>
      <c r="J47" s="22">
        <f t="shared" si="5"/>
        <v>44253.881944444445</v>
      </c>
      <c r="K47" s="54">
        <f t="shared" si="6"/>
        <v>7849.1709999999994</v>
      </c>
      <c r="L47" s="74" t="s">
        <v>16</v>
      </c>
      <c r="M47" s="56">
        <f t="shared" si="1"/>
        <v>1</v>
      </c>
      <c r="N47" s="54">
        <f t="shared" si="2"/>
        <v>14.9</v>
      </c>
      <c r="O47" s="56">
        <v>0</v>
      </c>
      <c r="P47" s="28"/>
      <c r="Q47" s="11" t="s">
        <v>62</v>
      </c>
      <c r="S47" s="12" t="str">
        <f t="shared" si="7"/>
        <v>ПС 110 кВ Игольская</v>
      </c>
    </row>
    <row r="48" spans="1:19" s="12" customFormat="1" ht="20.25" customHeight="1" x14ac:dyDescent="0.25">
      <c r="A48" s="74">
        <v>43</v>
      </c>
      <c r="B48" s="17" t="s">
        <v>40</v>
      </c>
      <c r="C48" s="25">
        <v>44255.881944444445</v>
      </c>
      <c r="D48" s="74">
        <v>1</v>
      </c>
      <c r="E48" s="59">
        <v>14.9</v>
      </c>
      <c r="F48" s="56">
        <f t="shared" si="4"/>
        <v>1</v>
      </c>
      <c r="G48" s="85" t="s">
        <v>116</v>
      </c>
      <c r="H48" s="86"/>
      <c r="I48" s="54">
        <f t="shared" si="0"/>
        <v>14.9</v>
      </c>
      <c r="J48" s="22">
        <f t="shared" si="5"/>
        <v>44255.881944444445</v>
      </c>
      <c r="K48" s="54">
        <f t="shared" si="6"/>
        <v>7849.1709999999994</v>
      </c>
      <c r="L48" s="74" t="s">
        <v>16</v>
      </c>
      <c r="M48" s="56">
        <f t="shared" si="1"/>
        <v>1</v>
      </c>
      <c r="N48" s="54">
        <f t="shared" si="2"/>
        <v>14.9</v>
      </c>
      <c r="O48" s="56">
        <v>0</v>
      </c>
      <c r="P48" s="66"/>
      <c r="Q48" s="11" t="s">
        <v>62</v>
      </c>
      <c r="S48" s="12" t="str">
        <f t="shared" si="7"/>
        <v>ПС 110 кВ Игольская</v>
      </c>
    </row>
    <row r="49" spans="1:19" s="12" customFormat="1" ht="20.25" customHeight="1" x14ac:dyDescent="0.25">
      <c r="A49" s="74">
        <v>44</v>
      </c>
      <c r="B49" s="17" t="s">
        <v>40</v>
      </c>
      <c r="C49" s="25">
        <v>44256.979166666664</v>
      </c>
      <c r="D49" s="74">
        <v>1</v>
      </c>
      <c r="E49" s="59">
        <v>14.9</v>
      </c>
      <c r="F49" s="56">
        <f t="shared" si="4"/>
        <v>1</v>
      </c>
      <c r="G49" s="85" t="s">
        <v>116</v>
      </c>
      <c r="H49" s="86"/>
      <c r="I49" s="54">
        <f t="shared" si="0"/>
        <v>14.9</v>
      </c>
      <c r="J49" s="22">
        <f t="shared" si="5"/>
        <v>44256.979166666664</v>
      </c>
      <c r="K49" s="54">
        <f t="shared" si="6"/>
        <v>7849.1709999999994</v>
      </c>
      <c r="L49" s="74" t="s">
        <v>16</v>
      </c>
      <c r="M49" s="56">
        <f t="shared" si="1"/>
        <v>1</v>
      </c>
      <c r="N49" s="54">
        <f t="shared" si="2"/>
        <v>14.9</v>
      </c>
      <c r="O49" s="56">
        <v>0</v>
      </c>
      <c r="P49" s="28"/>
      <c r="Q49" s="11" t="s">
        <v>62</v>
      </c>
      <c r="S49" s="12" t="str">
        <f t="shared" si="7"/>
        <v>ПС 110 кВ Игольская</v>
      </c>
    </row>
    <row r="50" spans="1:19" s="12" customFormat="1" ht="20.25" customHeight="1" x14ac:dyDescent="0.25">
      <c r="A50" s="74">
        <v>45</v>
      </c>
      <c r="B50" s="17" t="s">
        <v>40</v>
      </c>
      <c r="C50" s="25">
        <v>44257.965277777781</v>
      </c>
      <c r="D50" s="74">
        <v>1</v>
      </c>
      <c r="E50" s="59">
        <v>14.9</v>
      </c>
      <c r="F50" s="56">
        <f t="shared" si="4"/>
        <v>1</v>
      </c>
      <c r="G50" s="85" t="s">
        <v>116</v>
      </c>
      <c r="H50" s="86"/>
      <c r="I50" s="54">
        <f t="shared" si="0"/>
        <v>14.9</v>
      </c>
      <c r="J50" s="22">
        <f t="shared" si="5"/>
        <v>44257.965277777781</v>
      </c>
      <c r="K50" s="54">
        <f t="shared" si="6"/>
        <v>7849.1709999999994</v>
      </c>
      <c r="L50" s="74" t="s">
        <v>16</v>
      </c>
      <c r="M50" s="56">
        <f t="shared" si="1"/>
        <v>1</v>
      </c>
      <c r="N50" s="54">
        <f t="shared" si="2"/>
        <v>14.9</v>
      </c>
      <c r="O50" s="56">
        <v>0</v>
      </c>
      <c r="P50" s="28"/>
      <c r="Q50" s="11" t="s">
        <v>61</v>
      </c>
      <c r="S50" s="12" t="str">
        <f t="shared" si="7"/>
        <v>ПС 110 кВ Игольская</v>
      </c>
    </row>
    <row r="51" spans="1:19" s="12" customFormat="1" ht="20.25" customHeight="1" x14ac:dyDescent="0.25">
      <c r="A51" s="74">
        <v>46</v>
      </c>
      <c r="B51" s="17" t="s">
        <v>40</v>
      </c>
      <c r="C51" s="25">
        <v>44259.416666666664</v>
      </c>
      <c r="D51" s="74">
        <v>1</v>
      </c>
      <c r="E51" s="59">
        <v>14.9</v>
      </c>
      <c r="F51" s="56">
        <f t="shared" si="4"/>
        <v>1</v>
      </c>
      <c r="G51" s="85" t="s">
        <v>116</v>
      </c>
      <c r="H51" s="86"/>
      <c r="I51" s="54">
        <f t="shared" si="0"/>
        <v>14.9</v>
      </c>
      <c r="J51" s="22">
        <f t="shared" si="5"/>
        <v>44259.416666666664</v>
      </c>
      <c r="K51" s="54">
        <f t="shared" si="6"/>
        <v>7849.1709999999994</v>
      </c>
      <c r="L51" s="74" t="s">
        <v>16</v>
      </c>
      <c r="M51" s="56">
        <f t="shared" si="1"/>
        <v>1</v>
      </c>
      <c r="N51" s="54">
        <f t="shared" si="2"/>
        <v>14.9</v>
      </c>
      <c r="O51" s="56">
        <v>0</v>
      </c>
      <c r="P51" s="66"/>
      <c r="Q51" s="11" t="s">
        <v>61</v>
      </c>
      <c r="S51" s="12" t="str">
        <f t="shared" si="7"/>
        <v>ПС 110 кВ Игольская</v>
      </c>
    </row>
    <row r="52" spans="1:19" s="12" customFormat="1" ht="20.25" customHeight="1" x14ac:dyDescent="0.25">
      <c r="A52" s="74">
        <v>47</v>
      </c>
      <c r="B52" s="17" t="s">
        <v>40</v>
      </c>
      <c r="C52" s="25">
        <v>44260.333333333336</v>
      </c>
      <c r="D52" s="74">
        <v>1</v>
      </c>
      <c r="E52" s="59">
        <v>14.9</v>
      </c>
      <c r="F52" s="56">
        <f t="shared" si="4"/>
        <v>1</v>
      </c>
      <c r="G52" s="85" t="s">
        <v>116</v>
      </c>
      <c r="H52" s="86"/>
      <c r="I52" s="54">
        <f t="shared" si="0"/>
        <v>14.9</v>
      </c>
      <c r="J52" s="22">
        <f t="shared" si="5"/>
        <v>44260.333333333336</v>
      </c>
      <c r="K52" s="54">
        <f t="shared" si="6"/>
        <v>7849.1709999999994</v>
      </c>
      <c r="L52" s="74" t="s">
        <v>16</v>
      </c>
      <c r="M52" s="56">
        <f t="shared" si="1"/>
        <v>1</v>
      </c>
      <c r="N52" s="54">
        <f t="shared" si="2"/>
        <v>14.9</v>
      </c>
      <c r="O52" s="56">
        <v>0</v>
      </c>
      <c r="P52" s="28"/>
      <c r="Q52" s="61" t="s">
        <v>61</v>
      </c>
      <c r="S52" s="12" t="str">
        <f t="shared" si="7"/>
        <v>ПС 110 кВ Игольская</v>
      </c>
    </row>
    <row r="53" spans="1:19" s="12" customFormat="1" ht="20.25" customHeight="1" x14ac:dyDescent="0.25">
      <c r="A53" s="74">
        <v>48</v>
      </c>
      <c r="B53" s="17" t="s">
        <v>40</v>
      </c>
      <c r="C53" s="25">
        <v>44261.75</v>
      </c>
      <c r="D53" s="74">
        <v>1</v>
      </c>
      <c r="E53" s="59">
        <v>14.9</v>
      </c>
      <c r="F53" s="56">
        <f t="shared" si="4"/>
        <v>1</v>
      </c>
      <c r="G53" s="85" t="s">
        <v>116</v>
      </c>
      <c r="H53" s="86"/>
      <c r="I53" s="54">
        <f t="shared" si="0"/>
        <v>14.9</v>
      </c>
      <c r="J53" s="22">
        <f t="shared" si="5"/>
        <v>44261.75</v>
      </c>
      <c r="K53" s="54">
        <f t="shared" si="6"/>
        <v>7849.1709999999994</v>
      </c>
      <c r="L53" s="74" t="s">
        <v>16</v>
      </c>
      <c r="M53" s="56">
        <f t="shared" si="1"/>
        <v>1</v>
      </c>
      <c r="N53" s="54">
        <f t="shared" si="2"/>
        <v>14.9</v>
      </c>
      <c r="O53" s="56">
        <v>0</v>
      </c>
      <c r="P53" s="28"/>
      <c r="Q53" s="61" t="s">
        <v>61</v>
      </c>
      <c r="S53" s="12" t="str">
        <f t="shared" si="7"/>
        <v>ПС 110 кВ Игольская</v>
      </c>
    </row>
    <row r="54" spans="1:19" s="12" customFormat="1" ht="20.25" customHeight="1" x14ac:dyDescent="0.25">
      <c r="A54" s="74">
        <v>49</v>
      </c>
      <c r="B54" s="17" t="s">
        <v>40</v>
      </c>
      <c r="C54" s="25">
        <v>44261.427083333336</v>
      </c>
      <c r="D54" s="74">
        <v>1</v>
      </c>
      <c r="E54" s="59">
        <v>14.9</v>
      </c>
      <c r="F54" s="56">
        <f t="shared" si="4"/>
        <v>1</v>
      </c>
      <c r="G54" s="85" t="s">
        <v>116</v>
      </c>
      <c r="H54" s="86"/>
      <c r="I54" s="54">
        <f t="shared" si="0"/>
        <v>14.9</v>
      </c>
      <c r="J54" s="22">
        <f t="shared" si="5"/>
        <v>44261.427083333336</v>
      </c>
      <c r="K54" s="54">
        <f t="shared" si="6"/>
        <v>7849.1709999999994</v>
      </c>
      <c r="L54" s="74" t="s">
        <v>16</v>
      </c>
      <c r="M54" s="56">
        <f t="shared" si="1"/>
        <v>1</v>
      </c>
      <c r="N54" s="54">
        <f t="shared" si="2"/>
        <v>14.9</v>
      </c>
      <c r="O54" s="56">
        <v>0</v>
      </c>
      <c r="P54" s="66"/>
      <c r="Q54" s="61" t="s">
        <v>63</v>
      </c>
      <c r="S54" s="12" t="str">
        <f t="shared" si="7"/>
        <v>ПС 110 кВ Игольская</v>
      </c>
    </row>
    <row r="55" spans="1:19" s="12" customFormat="1" ht="20.25" customHeight="1" x14ac:dyDescent="0.25">
      <c r="A55" s="74">
        <v>50</v>
      </c>
      <c r="B55" s="17" t="s">
        <v>40</v>
      </c>
      <c r="C55" s="25">
        <v>44263.447916666664</v>
      </c>
      <c r="D55" s="74">
        <v>1</v>
      </c>
      <c r="E55" s="59">
        <v>14.9</v>
      </c>
      <c r="F55" s="56">
        <f t="shared" si="4"/>
        <v>1</v>
      </c>
      <c r="G55" s="85" t="s">
        <v>116</v>
      </c>
      <c r="H55" s="86"/>
      <c r="I55" s="54">
        <f t="shared" si="0"/>
        <v>14.9</v>
      </c>
      <c r="J55" s="22">
        <f t="shared" si="5"/>
        <v>44263.447916666664</v>
      </c>
      <c r="K55" s="54">
        <f t="shared" si="6"/>
        <v>7849.1709999999994</v>
      </c>
      <c r="L55" s="74" t="s">
        <v>16</v>
      </c>
      <c r="M55" s="56">
        <f t="shared" si="1"/>
        <v>1</v>
      </c>
      <c r="N55" s="54">
        <f t="shared" si="2"/>
        <v>14.9</v>
      </c>
      <c r="O55" s="56">
        <v>0</v>
      </c>
      <c r="P55" s="28"/>
      <c r="Q55" s="61" t="s">
        <v>61</v>
      </c>
      <c r="S55" s="12" t="str">
        <f t="shared" si="7"/>
        <v>ПС 110 кВ Игольская</v>
      </c>
    </row>
    <row r="56" spans="1:19" s="12" customFormat="1" ht="20.25" customHeight="1" x14ac:dyDescent="0.25">
      <c r="A56" s="74">
        <v>51</v>
      </c>
      <c r="B56" s="17" t="s">
        <v>40</v>
      </c>
      <c r="C56" s="25">
        <v>44263.916666666664</v>
      </c>
      <c r="D56" s="74">
        <v>1</v>
      </c>
      <c r="E56" s="59">
        <v>14.9</v>
      </c>
      <c r="F56" s="56">
        <f t="shared" si="4"/>
        <v>1</v>
      </c>
      <c r="G56" s="85" t="s">
        <v>116</v>
      </c>
      <c r="H56" s="86"/>
      <c r="I56" s="54">
        <f t="shared" si="0"/>
        <v>14.9</v>
      </c>
      <c r="J56" s="22">
        <f t="shared" si="5"/>
        <v>44263.916666666664</v>
      </c>
      <c r="K56" s="54">
        <f t="shared" si="6"/>
        <v>7849.1709999999994</v>
      </c>
      <c r="L56" s="74" t="s">
        <v>16</v>
      </c>
      <c r="M56" s="56">
        <f t="shared" si="1"/>
        <v>1</v>
      </c>
      <c r="N56" s="54">
        <f t="shared" si="2"/>
        <v>14.9</v>
      </c>
      <c r="O56" s="56">
        <v>0</v>
      </c>
      <c r="P56" s="66"/>
      <c r="Q56" s="61" t="s">
        <v>63</v>
      </c>
      <c r="S56" s="12" t="str">
        <f t="shared" si="7"/>
        <v>ПС 110 кВ Игольская</v>
      </c>
    </row>
    <row r="57" spans="1:19" s="12" customFormat="1" ht="20.25" customHeight="1" x14ac:dyDescent="0.25">
      <c r="A57" s="74">
        <v>52</v>
      </c>
      <c r="B57" s="17" t="s">
        <v>40</v>
      </c>
      <c r="C57" s="25">
        <v>44265.315972222219</v>
      </c>
      <c r="D57" s="74">
        <v>1</v>
      </c>
      <c r="E57" s="59">
        <v>14.9</v>
      </c>
      <c r="F57" s="56">
        <f t="shared" si="4"/>
        <v>1</v>
      </c>
      <c r="G57" s="85" t="s">
        <v>116</v>
      </c>
      <c r="H57" s="86"/>
      <c r="I57" s="54">
        <f t="shared" si="0"/>
        <v>14.9</v>
      </c>
      <c r="J57" s="22">
        <f t="shared" si="5"/>
        <v>44265.315972222219</v>
      </c>
      <c r="K57" s="54">
        <f t="shared" si="6"/>
        <v>7849.1709999999994</v>
      </c>
      <c r="L57" s="74" t="s">
        <v>16</v>
      </c>
      <c r="M57" s="56">
        <f t="shared" si="1"/>
        <v>1</v>
      </c>
      <c r="N57" s="54">
        <f t="shared" si="2"/>
        <v>14.9</v>
      </c>
      <c r="O57" s="56">
        <v>0</v>
      </c>
      <c r="P57" s="28"/>
      <c r="Q57" s="61" t="s">
        <v>62</v>
      </c>
      <c r="S57" s="12" t="str">
        <f t="shared" si="7"/>
        <v>ПС 110 кВ Игольская</v>
      </c>
    </row>
    <row r="58" spans="1:19" s="12" customFormat="1" ht="20.25" customHeight="1" x14ac:dyDescent="0.25">
      <c r="A58" s="74">
        <v>53</v>
      </c>
      <c r="B58" s="17" t="s">
        <v>40</v>
      </c>
      <c r="C58" s="25">
        <v>44266.322916666664</v>
      </c>
      <c r="D58" s="74">
        <v>1</v>
      </c>
      <c r="E58" s="59">
        <v>14.9</v>
      </c>
      <c r="F58" s="56">
        <f t="shared" si="4"/>
        <v>1</v>
      </c>
      <c r="G58" s="85" t="s">
        <v>116</v>
      </c>
      <c r="H58" s="86"/>
      <c r="I58" s="54">
        <f t="shared" si="0"/>
        <v>14.9</v>
      </c>
      <c r="J58" s="22">
        <f t="shared" si="5"/>
        <v>44266.322916666664</v>
      </c>
      <c r="K58" s="54">
        <f t="shared" si="6"/>
        <v>7849.1709999999994</v>
      </c>
      <c r="L58" s="74" t="s">
        <v>16</v>
      </c>
      <c r="M58" s="56">
        <f t="shared" si="1"/>
        <v>1</v>
      </c>
      <c r="N58" s="54">
        <f t="shared" si="2"/>
        <v>14.9</v>
      </c>
      <c r="O58" s="56">
        <v>0</v>
      </c>
      <c r="P58" s="28"/>
      <c r="Q58" s="61" t="s">
        <v>62</v>
      </c>
      <c r="S58" s="12" t="str">
        <f t="shared" si="7"/>
        <v>ПС 110 кВ Игольская</v>
      </c>
    </row>
    <row r="59" spans="1:19" s="12" customFormat="1" ht="20.25" customHeight="1" x14ac:dyDescent="0.25">
      <c r="A59" s="74">
        <v>54</v>
      </c>
      <c r="B59" s="17" t="s">
        <v>40</v>
      </c>
      <c r="C59" s="25">
        <v>44266.142361111109</v>
      </c>
      <c r="D59" s="74">
        <v>1</v>
      </c>
      <c r="E59" s="59">
        <v>14.9</v>
      </c>
      <c r="F59" s="56">
        <f t="shared" si="4"/>
        <v>1</v>
      </c>
      <c r="G59" s="85" t="s">
        <v>116</v>
      </c>
      <c r="H59" s="86"/>
      <c r="I59" s="54">
        <f t="shared" si="0"/>
        <v>14.9</v>
      </c>
      <c r="J59" s="22">
        <f t="shared" si="5"/>
        <v>44266.142361111109</v>
      </c>
      <c r="K59" s="54">
        <f t="shared" si="6"/>
        <v>7849.1709999999994</v>
      </c>
      <c r="L59" s="74" t="s">
        <v>16</v>
      </c>
      <c r="M59" s="56">
        <f t="shared" si="1"/>
        <v>1</v>
      </c>
      <c r="N59" s="54">
        <f t="shared" si="2"/>
        <v>14.9</v>
      </c>
      <c r="O59" s="56">
        <v>0</v>
      </c>
      <c r="P59" s="66"/>
      <c r="Q59" s="61" t="s">
        <v>63</v>
      </c>
      <c r="S59" s="12" t="str">
        <f t="shared" si="7"/>
        <v>ПС 110 кВ Игольская</v>
      </c>
    </row>
    <row r="60" spans="1:19" s="12" customFormat="1" ht="20.25" customHeight="1" x14ac:dyDescent="0.25">
      <c r="A60" s="74">
        <v>55</v>
      </c>
      <c r="B60" s="17" t="s">
        <v>40</v>
      </c>
      <c r="C60" s="25">
        <v>44268.416666666664</v>
      </c>
      <c r="D60" s="74">
        <v>1</v>
      </c>
      <c r="E60" s="59">
        <v>14.9</v>
      </c>
      <c r="F60" s="56">
        <f t="shared" si="4"/>
        <v>1</v>
      </c>
      <c r="G60" s="85" t="s">
        <v>116</v>
      </c>
      <c r="H60" s="86"/>
      <c r="I60" s="54">
        <f t="shared" si="0"/>
        <v>14.9</v>
      </c>
      <c r="J60" s="22">
        <f t="shared" si="5"/>
        <v>44268.416666666664</v>
      </c>
      <c r="K60" s="54">
        <f t="shared" si="6"/>
        <v>7849.1709999999994</v>
      </c>
      <c r="L60" s="74" t="s">
        <v>16</v>
      </c>
      <c r="M60" s="56">
        <f t="shared" si="1"/>
        <v>1</v>
      </c>
      <c r="N60" s="54">
        <f t="shared" si="2"/>
        <v>14.9</v>
      </c>
      <c r="O60" s="56">
        <v>0</v>
      </c>
      <c r="P60" s="28"/>
      <c r="Q60" s="61" t="s">
        <v>61</v>
      </c>
      <c r="S60" s="12" t="str">
        <f t="shared" si="7"/>
        <v>ПС 110 кВ Игольская</v>
      </c>
    </row>
    <row r="61" spans="1:19" s="12" customFormat="1" ht="20.25" customHeight="1" x14ac:dyDescent="0.25">
      <c r="A61" s="74">
        <v>56</v>
      </c>
      <c r="B61" s="17" t="s">
        <v>40</v>
      </c>
      <c r="C61" s="25">
        <v>44270.4375</v>
      </c>
      <c r="D61" s="74">
        <v>1</v>
      </c>
      <c r="E61" s="59">
        <v>14.9</v>
      </c>
      <c r="F61" s="56">
        <f t="shared" si="4"/>
        <v>1</v>
      </c>
      <c r="G61" s="85" t="s">
        <v>116</v>
      </c>
      <c r="H61" s="86"/>
      <c r="I61" s="54">
        <f t="shared" si="0"/>
        <v>14.9</v>
      </c>
      <c r="J61" s="22">
        <f t="shared" si="5"/>
        <v>44270.4375</v>
      </c>
      <c r="K61" s="54">
        <f t="shared" si="6"/>
        <v>7849.1709999999994</v>
      </c>
      <c r="L61" s="74" t="s">
        <v>16</v>
      </c>
      <c r="M61" s="56">
        <f t="shared" si="1"/>
        <v>1</v>
      </c>
      <c r="N61" s="54">
        <f t="shared" si="2"/>
        <v>14.9</v>
      </c>
      <c r="O61" s="56">
        <v>0</v>
      </c>
      <c r="P61" s="28"/>
      <c r="Q61" s="61" t="s">
        <v>61</v>
      </c>
      <c r="S61" s="12" t="str">
        <f t="shared" si="7"/>
        <v>ПС 110 кВ Игольская</v>
      </c>
    </row>
    <row r="62" spans="1:19" s="12" customFormat="1" ht="20.25" customHeight="1" x14ac:dyDescent="0.25">
      <c r="A62" s="74">
        <v>57</v>
      </c>
      <c r="B62" s="17" t="s">
        <v>40</v>
      </c>
      <c r="C62" s="25">
        <v>44271.003472222219</v>
      </c>
      <c r="D62" s="74">
        <v>1</v>
      </c>
      <c r="E62" s="59">
        <v>14.9</v>
      </c>
      <c r="F62" s="56">
        <f t="shared" si="4"/>
        <v>1</v>
      </c>
      <c r="G62" s="85" t="s">
        <v>116</v>
      </c>
      <c r="H62" s="86"/>
      <c r="I62" s="54">
        <f t="shared" si="0"/>
        <v>14.9</v>
      </c>
      <c r="J62" s="23">
        <f t="shared" si="5"/>
        <v>44271.003472222219</v>
      </c>
      <c r="K62" s="54">
        <f t="shared" si="6"/>
        <v>7849.1709999999994</v>
      </c>
      <c r="L62" s="74" t="s">
        <v>16</v>
      </c>
      <c r="M62" s="56">
        <f t="shared" si="1"/>
        <v>1</v>
      </c>
      <c r="N62" s="54">
        <f t="shared" si="2"/>
        <v>14.9</v>
      </c>
      <c r="O62" s="56">
        <v>0</v>
      </c>
      <c r="P62" s="8"/>
      <c r="Q62" s="61" t="s">
        <v>62</v>
      </c>
      <c r="S62" s="12" t="str">
        <f t="shared" si="7"/>
        <v>ПС 110 кВ Игольская</v>
      </c>
    </row>
    <row r="63" spans="1:19" s="12" customFormat="1" ht="20.25" customHeight="1" x14ac:dyDescent="0.25">
      <c r="A63" s="74">
        <v>58</v>
      </c>
      <c r="B63" s="17" t="s">
        <v>40</v>
      </c>
      <c r="C63" s="25">
        <v>44271.5</v>
      </c>
      <c r="D63" s="74">
        <v>1</v>
      </c>
      <c r="E63" s="59">
        <v>14.9</v>
      </c>
      <c r="F63" s="56">
        <f t="shared" si="4"/>
        <v>1</v>
      </c>
      <c r="G63" s="85" t="s">
        <v>116</v>
      </c>
      <c r="H63" s="86"/>
      <c r="I63" s="54">
        <f t="shared" si="0"/>
        <v>14.9</v>
      </c>
      <c r="J63" s="23">
        <f t="shared" si="5"/>
        <v>44271.5</v>
      </c>
      <c r="K63" s="54">
        <f t="shared" si="6"/>
        <v>7849.1709999999994</v>
      </c>
      <c r="L63" s="74" t="s">
        <v>16</v>
      </c>
      <c r="M63" s="56">
        <f t="shared" si="1"/>
        <v>1</v>
      </c>
      <c r="N63" s="54">
        <f t="shared" si="2"/>
        <v>14.9</v>
      </c>
      <c r="O63" s="56">
        <v>0</v>
      </c>
      <c r="P63" s="8"/>
      <c r="Q63" s="61" t="s">
        <v>62</v>
      </c>
      <c r="S63" s="12" t="str">
        <f t="shared" si="7"/>
        <v>ПС 110 кВ Игольская</v>
      </c>
    </row>
    <row r="64" spans="1:19" s="12" customFormat="1" ht="20.25" customHeight="1" x14ac:dyDescent="0.25">
      <c r="A64" s="74">
        <v>59</v>
      </c>
      <c r="B64" s="17" t="s">
        <v>40</v>
      </c>
      <c r="C64" s="25">
        <v>44273.166666666664</v>
      </c>
      <c r="D64" s="74">
        <v>1</v>
      </c>
      <c r="E64" s="59">
        <v>14.9</v>
      </c>
      <c r="F64" s="56">
        <f t="shared" si="4"/>
        <v>1</v>
      </c>
      <c r="G64" s="85" t="s">
        <v>116</v>
      </c>
      <c r="H64" s="86"/>
      <c r="I64" s="54">
        <f t="shared" si="0"/>
        <v>14.9</v>
      </c>
      <c r="J64" s="23">
        <f t="shared" si="5"/>
        <v>44273.166666666664</v>
      </c>
      <c r="K64" s="54">
        <f t="shared" si="6"/>
        <v>7849.1709999999994</v>
      </c>
      <c r="L64" s="74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 t="s">
        <v>62</v>
      </c>
      <c r="S64" s="12" t="str">
        <f t="shared" si="7"/>
        <v>ПС 110 кВ Игольская</v>
      </c>
    </row>
    <row r="65" spans="1:19" s="12" customFormat="1" ht="20.25" customHeight="1" x14ac:dyDescent="0.25">
      <c r="A65" s="74">
        <v>60</v>
      </c>
      <c r="B65" s="17" t="s">
        <v>40</v>
      </c>
      <c r="C65" s="25">
        <v>44274.319444444445</v>
      </c>
      <c r="D65" s="74">
        <v>1</v>
      </c>
      <c r="E65" s="59">
        <v>14.9</v>
      </c>
      <c r="F65" s="56">
        <f t="shared" si="4"/>
        <v>1</v>
      </c>
      <c r="G65" s="85" t="s">
        <v>116</v>
      </c>
      <c r="H65" s="86"/>
      <c r="I65" s="54">
        <f t="shared" si="0"/>
        <v>14.9</v>
      </c>
      <c r="J65" s="23">
        <f t="shared" si="5"/>
        <v>44274.319444444445</v>
      </c>
      <c r="K65" s="54">
        <f t="shared" si="6"/>
        <v>7849.1709999999994</v>
      </c>
      <c r="L65" s="74" t="s">
        <v>16</v>
      </c>
      <c r="M65" s="56">
        <f t="shared" si="1"/>
        <v>1</v>
      </c>
      <c r="N65" s="54">
        <f t="shared" si="2"/>
        <v>14.9</v>
      </c>
      <c r="O65" s="56">
        <v>0</v>
      </c>
      <c r="P65" s="8"/>
      <c r="Q65" s="61" t="s">
        <v>61</v>
      </c>
      <c r="S65" s="12" t="str">
        <f t="shared" si="7"/>
        <v>ПС 110 кВ Игольская</v>
      </c>
    </row>
    <row r="66" spans="1:19" s="12" customFormat="1" ht="20.25" customHeight="1" x14ac:dyDescent="0.25">
      <c r="A66" s="74">
        <v>61</v>
      </c>
      <c r="B66" s="17" t="s">
        <v>40</v>
      </c>
      <c r="C66" s="25">
        <v>44276.034722222219</v>
      </c>
      <c r="D66" s="74">
        <v>1</v>
      </c>
      <c r="E66" s="59">
        <v>14.9</v>
      </c>
      <c r="F66" s="56">
        <f t="shared" si="4"/>
        <v>1</v>
      </c>
      <c r="G66" s="85" t="s">
        <v>116</v>
      </c>
      <c r="H66" s="86"/>
      <c r="I66" s="54">
        <f t="shared" si="0"/>
        <v>14.9</v>
      </c>
      <c r="J66" s="23">
        <f t="shared" si="5"/>
        <v>44276.034722222219</v>
      </c>
      <c r="K66" s="54">
        <f t="shared" si="6"/>
        <v>7849.1709999999994</v>
      </c>
      <c r="L66" s="74" t="s">
        <v>16</v>
      </c>
      <c r="M66" s="56">
        <f t="shared" si="1"/>
        <v>1</v>
      </c>
      <c r="N66" s="54">
        <f t="shared" si="2"/>
        <v>14.9</v>
      </c>
      <c r="O66" s="56">
        <v>0</v>
      </c>
      <c r="P66" s="8"/>
      <c r="Q66" s="61" t="s">
        <v>61</v>
      </c>
      <c r="S66" s="12" t="str">
        <f t="shared" si="7"/>
        <v>ПС 110 кВ Игольская</v>
      </c>
    </row>
    <row r="67" spans="1:19" s="12" customFormat="1" ht="20.25" customHeight="1" x14ac:dyDescent="0.25">
      <c r="A67" s="74">
        <v>62</v>
      </c>
      <c r="B67" s="17" t="s">
        <v>40</v>
      </c>
      <c r="C67" s="25">
        <v>44276.604166666664</v>
      </c>
      <c r="D67" s="74">
        <v>1</v>
      </c>
      <c r="E67" s="59">
        <v>14.9</v>
      </c>
      <c r="F67" s="56">
        <f t="shared" si="4"/>
        <v>1</v>
      </c>
      <c r="G67" s="85" t="s">
        <v>116</v>
      </c>
      <c r="H67" s="86"/>
      <c r="I67" s="54">
        <f t="shared" si="0"/>
        <v>14.9</v>
      </c>
      <c r="J67" s="23">
        <f t="shared" si="5"/>
        <v>44276.604166666664</v>
      </c>
      <c r="K67" s="54">
        <f t="shared" si="6"/>
        <v>7849.1709999999994</v>
      </c>
      <c r="L67" s="74" t="s">
        <v>16</v>
      </c>
      <c r="M67" s="56">
        <f t="shared" si="1"/>
        <v>1</v>
      </c>
      <c r="N67" s="54">
        <f t="shared" si="2"/>
        <v>14.9</v>
      </c>
      <c r="O67" s="56">
        <v>0</v>
      </c>
      <c r="P67" s="8"/>
      <c r="Q67" s="61" t="s">
        <v>62</v>
      </c>
      <c r="S67" s="12" t="str">
        <f t="shared" si="7"/>
        <v>ПС 110 кВ Игольская</v>
      </c>
    </row>
    <row r="68" spans="1:19" s="12" customFormat="1" ht="20.25" customHeight="1" x14ac:dyDescent="0.25">
      <c r="A68" s="74">
        <v>63</v>
      </c>
      <c r="B68" s="17" t="s">
        <v>40</v>
      </c>
      <c r="C68" s="25">
        <v>44277.201388888891</v>
      </c>
      <c r="D68" s="74">
        <v>1</v>
      </c>
      <c r="E68" s="59">
        <v>14.9</v>
      </c>
      <c r="F68" s="56">
        <f t="shared" si="4"/>
        <v>1</v>
      </c>
      <c r="G68" s="85" t="s">
        <v>116</v>
      </c>
      <c r="H68" s="86"/>
      <c r="I68" s="54">
        <f t="shared" si="0"/>
        <v>14.9</v>
      </c>
      <c r="J68" s="23">
        <f t="shared" si="5"/>
        <v>44277.201388888891</v>
      </c>
      <c r="K68" s="54">
        <f t="shared" si="6"/>
        <v>7849.1709999999994</v>
      </c>
      <c r="L68" s="74" t="s">
        <v>16</v>
      </c>
      <c r="M68" s="56">
        <f t="shared" si="1"/>
        <v>1</v>
      </c>
      <c r="N68" s="54">
        <f t="shared" si="2"/>
        <v>14.9</v>
      </c>
      <c r="O68" s="56">
        <v>0</v>
      </c>
      <c r="P68" s="8"/>
      <c r="Q68" s="61" t="s">
        <v>63</v>
      </c>
      <c r="S68" s="12" t="str">
        <f t="shared" si="7"/>
        <v>ПС 110 кВ Игольская</v>
      </c>
    </row>
    <row r="69" spans="1:19" s="12" customFormat="1" ht="20.25" customHeight="1" x14ac:dyDescent="0.25">
      <c r="A69" s="74">
        <v>64</v>
      </c>
      <c r="B69" s="17" t="s">
        <v>40</v>
      </c>
      <c r="C69" s="25">
        <v>44278.083333333336</v>
      </c>
      <c r="D69" s="74">
        <v>1</v>
      </c>
      <c r="E69" s="59">
        <v>14.9</v>
      </c>
      <c r="F69" s="56">
        <f t="shared" si="4"/>
        <v>1</v>
      </c>
      <c r="G69" s="85" t="s">
        <v>116</v>
      </c>
      <c r="H69" s="86"/>
      <c r="I69" s="54">
        <f t="shared" si="0"/>
        <v>14.9</v>
      </c>
      <c r="J69" s="23">
        <f t="shared" si="5"/>
        <v>44278.083333333336</v>
      </c>
      <c r="K69" s="54">
        <f t="shared" si="6"/>
        <v>7849.1709999999994</v>
      </c>
      <c r="L69" s="74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 t="s">
        <v>62</v>
      </c>
      <c r="S69" s="12" t="str">
        <f t="shared" si="7"/>
        <v>ПС 110 кВ Игольская</v>
      </c>
    </row>
    <row r="70" spans="1:19" s="12" customFormat="1" ht="20.25" customHeight="1" x14ac:dyDescent="0.25">
      <c r="A70" s="74">
        <v>65</v>
      </c>
      <c r="B70" s="17" t="s">
        <v>40</v>
      </c>
      <c r="C70" s="25">
        <v>44279.697916666664</v>
      </c>
      <c r="D70" s="74">
        <v>1</v>
      </c>
      <c r="E70" s="59">
        <v>14.9</v>
      </c>
      <c r="F70" s="56">
        <f t="shared" si="4"/>
        <v>1</v>
      </c>
      <c r="G70" s="85" t="s">
        <v>116</v>
      </c>
      <c r="H70" s="86"/>
      <c r="I70" s="54">
        <f t="shared" ref="I70:I119" si="8">E70</f>
        <v>14.9</v>
      </c>
      <c r="J70" s="23">
        <f t="shared" si="5"/>
        <v>44279.697916666664</v>
      </c>
      <c r="K70" s="54">
        <f t="shared" si="6"/>
        <v>7849.1709999999994</v>
      </c>
      <c r="L70" s="74" t="s">
        <v>16</v>
      </c>
      <c r="M70" s="56">
        <f t="shared" ref="M70:M119" si="9">F70</f>
        <v>1</v>
      </c>
      <c r="N70" s="54">
        <f t="shared" ref="N70:N119" si="10">E70</f>
        <v>14.9</v>
      </c>
      <c r="O70" s="56">
        <v>0</v>
      </c>
      <c r="P70" s="8"/>
      <c r="Q70" s="61" t="s">
        <v>61</v>
      </c>
      <c r="S70" s="12" t="str">
        <f t="shared" ref="S70:S101" si="11">INDEX($X$258:$X$310,MATCH(Q70,$Y$258:$Y$310,0))</f>
        <v>ПС 110 кВ Игольская</v>
      </c>
    </row>
    <row r="71" spans="1:19" s="12" customFormat="1" ht="20.25" customHeight="1" x14ac:dyDescent="0.25">
      <c r="A71" s="74">
        <v>66</v>
      </c>
      <c r="B71" s="17" t="s">
        <v>40</v>
      </c>
      <c r="C71" s="25" t="s">
        <v>169</v>
      </c>
      <c r="D71" s="74">
        <v>1</v>
      </c>
      <c r="E71" s="59">
        <v>14.9</v>
      </c>
      <c r="F71" s="56">
        <f t="shared" ref="F71:F120" si="12">D71</f>
        <v>1</v>
      </c>
      <c r="G71" s="85" t="s">
        <v>116</v>
      </c>
      <c r="H71" s="86"/>
      <c r="I71" s="54">
        <f t="shared" si="8"/>
        <v>14.9</v>
      </c>
      <c r="J71" s="23" t="str">
        <f t="shared" ref="J71:J120" si="13">C71</f>
        <v>01.03.2021г.</v>
      </c>
      <c r="K71" s="54">
        <f t="shared" ref="K71:K120" si="14">E71*526.79</f>
        <v>7849.1709999999994</v>
      </c>
      <c r="L71" s="74" t="s">
        <v>16</v>
      </c>
      <c r="M71" s="56">
        <f t="shared" si="9"/>
        <v>1</v>
      </c>
      <c r="N71" s="54">
        <f t="shared" si="10"/>
        <v>14.9</v>
      </c>
      <c r="O71" s="56">
        <v>0</v>
      </c>
      <c r="P71" s="8"/>
      <c r="Q71" s="61" t="s">
        <v>64</v>
      </c>
      <c r="S71" s="12" t="str">
        <f t="shared" si="11"/>
        <v>ПС 110 кВ Лугинецкая</v>
      </c>
    </row>
    <row r="72" spans="1:19" s="12" customFormat="1" ht="20.25" customHeight="1" x14ac:dyDescent="0.25">
      <c r="A72" s="74">
        <v>67</v>
      </c>
      <c r="B72" s="17" t="s">
        <v>40</v>
      </c>
      <c r="C72" s="25" t="s">
        <v>169</v>
      </c>
      <c r="D72" s="74">
        <v>1</v>
      </c>
      <c r="E72" s="59">
        <v>14.9</v>
      </c>
      <c r="F72" s="56">
        <f t="shared" si="12"/>
        <v>1</v>
      </c>
      <c r="G72" s="85" t="s">
        <v>116</v>
      </c>
      <c r="H72" s="86"/>
      <c r="I72" s="54">
        <f t="shared" si="8"/>
        <v>14.9</v>
      </c>
      <c r="J72" s="23" t="str">
        <f t="shared" si="13"/>
        <v>01.03.2021г.</v>
      </c>
      <c r="K72" s="54">
        <f t="shared" si="14"/>
        <v>7849.1709999999994</v>
      </c>
      <c r="L72" s="74" t="s">
        <v>16</v>
      </c>
      <c r="M72" s="56">
        <f t="shared" si="9"/>
        <v>1</v>
      </c>
      <c r="N72" s="54">
        <f t="shared" si="10"/>
        <v>14.9</v>
      </c>
      <c r="O72" s="56">
        <v>0</v>
      </c>
      <c r="P72" s="8"/>
      <c r="Q72" s="61" t="s">
        <v>64</v>
      </c>
      <c r="S72" s="12" t="str">
        <f t="shared" si="11"/>
        <v>ПС 110 кВ Лугинецкая</v>
      </c>
    </row>
    <row r="73" spans="1:19" s="12" customFormat="1" ht="20.25" customHeight="1" x14ac:dyDescent="0.25">
      <c r="A73" s="74">
        <v>68</v>
      </c>
      <c r="B73" s="17" t="s">
        <v>40</v>
      </c>
      <c r="C73" s="25" t="s">
        <v>170</v>
      </c>
      <c r="D73" s="74">
        <v>1</v>
      </c>
      <c r="E73" s="59">
        <v>14.9</v>
      </c>
      <c r="F73" s="56">
        <f t="shared" si="12"/>
        <v>1</v>
      </c>
      <c r="G73" s="85" t="s">
        <v>116</v>
      </c>
      <c r="H73" s="86"/>
      <c r="I73" s="54">
        <f t="shared" si="8"/>
        <v>14.9</v>
      </c>
      <c r="J73" s="23" t="str">
        <f t="shared" si="13"/>
        <v>07.03.2021г.</v>
      </c>
      <c r="K73" s="54">
        <f t="shared" si="14"/>
        <v>7849.1709999999994</v>
      </c>
      <c r="L73" s="74" t="s">
        <v>16</v>
      </c>
      <c r="M73" s="56">
        <f t="shared" si="9"/>
        <v>1</v>
      </c>
      <c r="N73" s="54">
        <f t="shared" si="10"/>
        <v>14.9</v>
      </c>
      <c r="O73" s="56">
        <v>0</v>
      </c>
      <c r="P73" s="8"/>
      <c r="Q73" s="61" t="s">
        <v>64</v>
      </c>
      <c r="S73" s="12" t="str">
        <f t="shared" si="11"/>
        <v>ПС 110 кВ Лугинецкая</v>
      </c>
    </row>
    <row r="74" spans="1:19" s="12" customFormat="1" ht="20.25" customHeight="1" x14ac:dyDescent="0.25">
      <c r="A74" s="74">
        <v>69</v>
      </c>
      <c r="B74" s="17" t="s">
        <v>40</v>
      </c>
      <c r="C74" s="25" t="s">
        <v>171</v>
      </c>
      <c r="D74" s="74">
        <v>1</v>
      </c>
      <c r="E74" s="59">
        <v>14.9</v>
      </c>
      <c r="F74" s="56">
        <f t="shared" si="12"/>
        <v>1</v>
      </c>
      <c r="G74" s="85" t="s">
        <v>116</v>
      </c>
      <c r="H74" s="86"/>
      <c r="I74" s="54">
        <f t="shared" si="8"/>
        <v>14.9</v>
      </c>
      <c r="J74" s="23" t="str">
        <f t="shared" si="13"/>
        <v>08.03.2021г.</v>
      </c>
      <c r="K74" s="54">
        <f t="shared" si="14"/>
        <v>7849.1709999999994</v>
      </c>
      <c r="L74" s="74" t="s">
        <v>16</v>
      </c>
      <c r="M74" s="56">
        <f t="shared" si="9"/>
        <v>1</v>
      </c>
      <c r="N74" s="54">
        <f t="shared" si="10"/>
        <v>14.9</v>
      </c>
      <c r="O74" s="56">
        <v>0</v>
      </c>
      <c r="P74" s="8"/>
      <c r="Q74" s="61" t="s">
        <v>64</v>
      </c>
      <c r="S74" s="12" t="str">
        <f t="shared" si="11"/>
        <v>ПС 110 кВ Лугинецкая</v>
      </c>
    </row>
    <row r="75" spans="1:19" s="12" customFormat="1" ht="20.25" customHeight="1" x14ac:dyDescent="0.25">
      <c r="A75" s="74">
        <v>70</v>
      </c>
      <c r="B75" s="17" t="s">
        <v>40</v>
      </c>
      <c r="C75" s="25" t="s">
        <v>172</v>
      </c>
      <c r="D75" s="74">
        <v>1</v>
      </c>
      <c r="E75" s="59">
        <v>14.9</v>
      </c>
      <c r="F75" s="56">
        <f t="shared" si="12"/>
        <v>1</v>
      </c>
      <c r="G75" s="85" t="s">
        <v>116</v>
      </c>
      <c r="H75" s="86"/>
      <c r="I75" s="54">
        <f t="shared" si="8"/>
        <v>14.9</v>
      </c>
      <c r="J75" s="23" t="str">
        <f t="shared" si="13"/>
        <v>10.03.2021г.</v>
      </c>
      <c r="K75" s="54">
        <f t="shared" si="14"/>
        <v>7849.1709999999994</v>
      </c>
      <c r="L75" s="74" t="s">
        <v>16</v>
      </c>
      <c r="M75" s="56">
        <f t="shared" si="9"/>
        <v>1</v>
      </c>
      <c r="N75" s="54">
        <f t="shared" si="10"/>
        <v>14.9</v>
      </c>
      <c r="O75" s="56">
        <v>0</v>
      </c>
      <c r="P75" s="8"/>
      <c r="Q75" s="61" t="s">
        <v>64</v>
      </c>
      <c r="S75" s="12" t="str">
        <f t="shared" si="11"/>
        <v>ПС 110 кВ Лугинецкая</v>
      </c>
    </row>
    <row r="76" spans="1:19" s="12" customFormat="1" ht="20.25" customHeight="1" x14ac:dyDescent="0.25">
      <c r="A76" s="74">
        <v>71</v>
      </c>
      <c r="B76" s="17" t="s">
        <v>40</v>
      </c>
      <c r="C76" s="25" t="s">
        <v>173</v>
      </c>
      <c r="D76" s="74">
        <v>1</v>
      </c>
      <c r="E76" s="59">
        <v>14.9</v>
      </c>
      <c r="F76" s="56">
        <f t="shared" si="12"/>
        <v>1</v>
      </c>
      <c r="G76" s="85" t="s">
        <v>116</v>
      </c>
      <c r="H76" s="86"/>
      <c r="I76" s="54">
        <f t="shared" si="8"/>
        <v>14.9</v>
      </c>
      <c r="J76" s="23" t="str">
        <f t="shared" si="13"/>
        <v>11.03.2021г.</v>
      </c>
      <c r="K76" s="54">
        <f t="shared" si="14"/>
        <v>7849.1709999999994</v>
      </c>
      <c r="L76" s="74" t="s">
        <v>16</v>
      </c>
      <c r="M76" s="56">
        <f t="shared" si="9"/>
        <v>1</v>
      </c>
      <c r="N76" s="54">
        <f t="shared" si="10"/>
        <v>14.9</v>
      </c>
      <c r="O76" s="56">
        <v>0</v>
      </c>
      <c r="P76" s="8"/>
      <c r="Q76" s="61" t="s">
        <v>64</v>
      </c>
      <c r="S76" s="12" t="str">
        <f t="shared" si="11"/>
        <v>ПС 110 кВ Лугинецкая</v>
      </c>
    </row>
    <row r="77" spans="1:19" s="12" customFormat="1" ht="20.25" customHeight="1" x14ac:dyDescent="0.25">
      <c r="A77" s="74">
        <v>72</v>
      </c>
      <c r="B77" s="17" t="s">
        <v>40</v>
      </c>
      <c r="C77" s="25" t="s">
        <v>174</v>
      </c>
      <c r="D77" s="74">
        <v>1</v>
      </c>
      <c r="E77" s="59">
        <v>14.9</v>
      </c>
      <c r="F77" s="56">
        <f t="shared" si="12"/>
        <v>1</v>
      </c>
      <c r="G77" s="85" t="s">
        <v>116</v>
      </c>
      <c r="H77" s="86"/>
      <c r="I77" s="54">
        <f t="shared" si="8"/>
        <v>14.9</v>
      </c>
      <c r="J77" s="23" t="str">
        <f t="shared" si="13"/>
        <v>15.03.2021г.</v>
      </c>
      <c r="K77" s="54">
        <f t="shared" si="14"/>
        <v>7849.1709999999994</v>
      </c>
      <c r="L77" s="74" t="s">
        <v>16</v>
      </c>
      <c r="M77" s="56">
        <f t="shared" si="9"/>
        <v>1</v>
      </c>
      <c r="N77" s="54">
        <f t="shared" si="10"/>
        <v>14.9</v>
      </c>
      <c r="O77" s="56">
        <v>0</v>
      </c>
      <c r="P77" s="8"/>
      <c r="Q77" s="61" t="s">
        <v>64</v>
      </c>
      <c r="S77" s="12" t="str">
        <f t="shared" si="11"/>
        <v>ПС 110 кВ Лугинецкая</v>
      </c>
    </row>
    <row r="78" spans="1:19" s="12" customFormat="1" ht="20.25" customHeight="1" x14ac:dyDescent="0.25">
      <c r="A78" s="74">
        <v>73</v>
      </c>
      <c r="B78" s="17" t="s">
        <v>40</v>
      </c>
      <c r="C78" s="25" t="s">
        <v>175</v>
      </c>
      <c r="D78" s="74">
        <v>1</v>
      </c>
      <c r="E78" s="59">
        <v>14.9</v>
      </c>
      <c r="F78" s="56">
        <f t="shared" si="12"/>
        <v>1</v>
      </c>
      <c r="G78" s="85" t="s">
        <v>116</v>
      </c>
      <c r="H78" s="86"/>
      <c r="I78" s="54">
        <f t="shared" si="8"/>
        <v>14.9</v>
      </c>
      <c r="J78" s="23" t="str">
        <f t="shared" si="13"/>
        <v>16.03.2021г.</v>
      </c>
      <c r="K78" s="54">
        <f t="shared" si="14"/>
        <v>7849.1709999999994</v>
      </c>
      <c r="L78" s="74" t="s">
        <v>16</v>
      </c>
      <c r="M78" s="56">
        <f t="shared" si="9"/>
        <v>1</v>
      </c>
      <c r="N78" s="54">
        <f t="shared" si="10"/>
        <v>14.9</v>
      </c>
      <c r="O78" s="56">
        <v>0</v>
      </c>
      <c r="P78" s="8"/>
      <c r="Q78" s="61" t="s">
        <v>64</v>
      </c>
      <c r="S78" s="12" t="str">
        <f t="shared" si="11"/>
        <v>ПС 110 кВ Лугинецкая</v>
      </c>
    </row>
    <row r="79" spans="1:19" s="12" customFormat="1" ht="20.25" customHeight="1" x14ac:dyDescent="0.25">
      <c r="A79" s="74">
        <v>74</v>
      </c>
      <c r="B79" s="17" t="s">
        <v>40</v>
      </c>
      <c r="C79" s="25" t="s">
        <v>176</v>
      </c>
      <c r="D79" s="74">
        <v>1</v>
      </c>
      <c r="E79" s="59">
        <v>14.9</v>
      </c>
      <c r="F79" s="56">
        <f t="shared" si="12"/>
        <v>1</v>
      </c>
      <c r="G79" s="85" t="s">
        <v>116</v>
      </c>
      <c r="H79" s="86"/>
      <c r="I79" s="54">
        <f t="shared" si="8"/>
        <v>14.9</v>
      </c>
      <c r="J79" s="23" t="str">
        <f t="shared" si="13"/>
        <v>18.03.2021г.</v>
      </c>
      <c r="K79" s="54">
        <f t="shared" si="14"/>
        <v>7849.1709999999994</v>
      </c>
      <c r="L79" s="74" t="s">
        <v>16</v>
      </c>
      <c r="M79" s="56">
        <f t="shared" si="9"/>
        <v>1</v>
      </c>
      <c r="N79" s="54">
        <f t="shared" si="10"/>
        <v>14.9</v>
      </c>
      <c r="O79" s="56">
        <v>0</v>
      </c>
      <c r="P79" s="8"/>
      <c r="Q79" s="61" t="s">
        <v>64</v>
      </c>
      <c r="S79" s="12" t="str">
        <f t="shared" si="11"/>
        <v>ПС 110 кВ Лугинецкая</v>
      </c>
    </row>
    <row r="80" spans="1:19" s="12" customFormat="1" ht="20.25" customHeight="1" x14ac:dyDescent="0.25">
      <c r="A80" s="74">
        <v>75</v>
      </c>
      <c r="B80" s="17" t="s">
        <v>40</v>
      </c>
      <c r="C80" s="25" t="s">
        <v>176</v>
      </c>
      <c r="D80" s="74">
        <v>1</v>
      </c>
      <c r="E80" s="59">
        <v>14.9</v>
      </c>
      <c r="F80" s="56">
        <f t="shared" si="12"/>
        <v>1</v>
      </c>
      <c r="G80" s="85" t="s">
        <v>116</v>
      </c>
      <c r="H80" s="86"/>
      <c r="I80" s="54">
        <f t="shared" si="8"/>
        <v>14.9</v>
      </c>
      <c r="J80" s="23" t="str">
        <f t="shared" si="13"/>
        <v>18.03.2021г.</v>
      </c>
      <c r="K80" s="54">
        <f t="shared" si="14"/>
        <v>7849.1709999999994</v>
      </c>
      <c r="L80" s="74" t="s">
        <v>16</v>
      </c>
      <c r="M80" s="56">
        <f t="shared" si="9"/>
        <v>1</v>
      </c>
      <c r="N80" s="54">
        <f t="shared" si="10"/>
        <v>14.9</v>
      </c>
      <c r="O80" s="56">
        <v>0</v>
      </c>
      <c r="P80" s="8"/>
      <c r="Q80" s="61" t="s">
        <v>64</v>
      </c>
      <c r="S80" s="12" t="str">
        <f t="shared" si="11"/>
        <v>ПС 110 кВ Лугинецкая</v>
      </c>
    </row>
    <row r="81" spans="1:19" s="12" customFormat="1" ht="20.25" customHeight="1" x14ac:dyDescent="0.25">
      <c r="A81" s="74">
        <v>76</v>
      </c>
      <c r="B81" s="17" t="s">
        <v>40</v>
      </c>
      <c r="C81" s="25" t="s">
        <v>177</v>
      </c>
      <c r="D81" s="74">
        <v>1</v>
      </c>
      <c r="E81" s="59">
        <v>14.9</v>
      </c>
      <c r="F81" s="56">
        <f t="shared" si="12"/>
        <v>1</v>
      </c>
      <c r="G81" s="85" t="s">
        <v>116</v>
      </c>
      <c r="H81" s="86"/>
      <c r="I81" s="54">
        <f t="shared" si="8"/>
        <v>14.9</v>
      </c>
      <c r="J81" s="23" t="str">
        <f t="shared" si="13"/>
        <v>23.03.2021г.</v>
      </c>
      <c r="K81" s="54">
        <f t="shared" si="14"/>
        <v>7849.1709999999994</v>
      </c>
      <c r="L81" s="74" t="s">
        <v>16</v>
      </c>
      <c r="M81" s="56">
        <f t="shared" si="9"/>
        <v>1</v>
      </c>
      <c r="N81" s="54">
        <f t="shared" si="10"/>
        <v>14.9</v>
      </c>
      <c r="O81" s="56">
        <v>0</v>
      </c>
      <c r="P81" s="8"/>
      <c r="Q81" s="61" t="s">
        <v>64</v>
      </c>
      <c r="S81" s="12" t="str">
        <f t="shared" si="11"/>
        <v>ПС 110 кВ Лугинецкая</v>
      </c>
    </row>
    <row r="82" spans="1:19" s="12" customFormat="1" ht="20.25" customHeight="1" x14ac:dyDescent="0.25">
      <c r="A82" s="74">
        <v>77</v>
      </c>
      <c r="B82" s="17" t="s">
        <v>40</v>
      </c>
      <c r="C82" s="25" t="s">
        <v>178</v>
      </c>
      <c r="D82" s="74">
        <v>1</v>
      </c>
      <c r="E82" s="59">
        <v>14.9</v>
      </c>
      <c r="F82" s="56">
        <f t="shared" si="12"/>
        <v>1</v>
      </c>
      <c r="G82" s="85" t="s">
        <v>116</v>
      </c>
      <c r="H82" s="86"/>
      <c r="I82" s="54">
        <f t="shared" si="8"/>
        <v>14.9</v>
      </c>
      <c r="J82" s="23" t="str">
        <f t="shared" si="13"/>
        <v>02.03.2021г.</v>
      </c>
      <c r="K82" s="54">
        <f t="shared" si="14"/>
        <v>7849.1709999999994</v>
      </c>
      <c r="L82" s="74" t="s">
        <v>16</v>
      </c>
      <c r="M82" s="56">
        <f t="shared" si="9"/>
        <v>1</v>
      </c>
      <c r="N82" s="54">
        <f t="shared" si="10"/>
        <v>14.9</v>
      </c>
      <c r="O82" s="56">
        <v>0</v>
      </c>
      <c r="P82" s="8"/>
      <c r="Q82" s="61" t="s">
        <v>102</v>
      </c>
      <c r="S82" s="12" t="e">
        <f t="shared" si="11"/>
        <v>#N/A</v>
      </c>
    </row>
    <row r="83" spans="1:19" s="12" customFormat="1" ht="20.25" customHeight="1" x14ac:dyDescent="0.25">
      <c r="A83" s="74">
        <v>78</v>
      </c>
      <c r="B83" s="17" t="s">
        <v>40</v>
      </c>
      <c r="C83" s="25" t="s">
        <v>173</v>
      </c>
      <c r="D83" s="74">
        <v>1</v>
      </c>
      <c r="E83" s="59">
        <v>14.9</v>
      </c>
      <c r="F83" s="56">
        <f t="shared" si="12"/>
        <v>1</v>
      </c>
      <c r="G83" s="85" t="s">
        <v>116</v>
      </c>
      <c r="H83" s="86"/>
      <c r="I83" s="54">
        <f t="shared" si="8"/>
        <v>14.9</v>
      </c>
      <c r="J83" s="23" t="str">
        <f t="shared" si="13"/>
        <v>11.03.2021г.</v>
      </c>
      <c r="K83" s="54">
        <f t="shared" si="14"/>
        <v>7849.1709999999994</v>
      </c>
      <c r="L83" s="74" t="s">
        <v>16</v>
      </c>
      <c r="M83" s="56">
        <f t="shared" si="9"/>
        <v>1</v>
      </c>
      <c r="N83" s="54">
        <f t="shared" si="10"/>
        <v>14.9</v>
      </c>
      <c r="O83" s="56">
        <v>0</v>
      </c>
      <c r="P83" s="8"/>
      <c r="Q83" s="61" t="s">
        <v>102</v>
      </c>
      <c r="S83" s="12" t="e">
        <f t="shared" si="11"/>
        <v>#N/A</v>
      </c>
    </row>
    <row r="84" spans="1:19" s="12" customFormat="1" ht="20.25" customHeight="1" x14ac:dyDescent="0.25">
      <c r="A84" s="74">
        <v>79</v>
      </c>
      <c r="B84" s="17" t="s">
        <v>40</v>
      </c>
      <c r="C84" s="25">
        <v>44255</v>
      </c>
      <c r="D84" s="74">
        <v>1</v>
      </c>
      <c r="E84" s="59">
        <v>14.9</v>
      </c>
      <c r="F84" s="56">
        <f t="shared" si="12"/>
        <v>1</v>
      </c>
      <c r="G84" s="85" t="s">
        <v>116</v>
      </c>
      <c r="H84" s="86"/>
      <c r="I84" s="54">
        <f t="shared" si="8"/>
        <v>14.9</v>
      </c>
      <c r="J84" s="23">
        <f t="shared" si="13"/>
        <v>44255</v>
      </c>
      <c r="K84" s="54">
        <f t="shared" si="14"/>
        <v>7849.1709999999994</v>
      </c>
      <c r="L84" s="74" t="s">
        <v>16</v>
      </c>
      <c r="M84" s="56">
        <f t="shared" si="9"/>
        <v>1</v>
      </c>
      <c r="N84" s="54">
        <f t="shared" si="10"/>
        <v>14.9</v>
      </c>
      <c r="O84" s="56">
        <v>0</v>
      </c>
      <c r="P84" s="8"/>
      <c r="Q84" s="61" t="s">
        <v>65</v>
      </c>
      <c r="S84" s="12" t="str">
        <f t="shared" si="11"/>
        <v>ПС 110 кВ Крапивинская</v>
      </c>
    </row>
    <row r="85" spans="1:19" s="12" customFormat="1" ht="20.25" customHeight="1" x14ac:dyDescent="0.25">
      <c r="A85" s="74">
        <v>80</v>
      </c>
      <c r="B85" s="17" t="s">
        <v>40</v>
      </c>
      <c r="C85" s="25">
        <v>44255</v>
      </c>
      <c r="D85" s="74">
        <v>1</v>
      </c>
      <c r="E85" s="59">
        <v>14.9</v>
      </c>
      <c r="F85" s="56">
        <f t="shared" si="12"/>
        <v>1</v>
      </c>
      <c r="G85" s="85" t="s">
        <v>116</v>
      </c>
      <c r="H85" s="86"/>
      <c r="I85" s="54">
        <f t="shared" si="8"/>
        <v>14.9</v>
      </c>
      <c r="J85" s="23">
        <f t="shared" si="13"/>
        <v>44255</v>
      </c>
      <c r="K85" s="54">
        <f t="shared" si="14"/>
        <v>7849.1709999999994</v>
      </c>
      <c r="L85" s="74" t="s">
        <v>16</v>
      </c>
      <c r="M85" s="56">
        <f t="shared" si="9"/>
        <v>1</v>
      </c>
      <c r="N85" s="54">
        <f t="shared" si="10"/>
        <v>14.9</v>
      </c>
      <c r="O85" s="56">
        <v>0</v>
      </c>
      <c r="P85" s="8"/>
      <c r="Q85" s="61" t="s">
        <v>65</v>
      </c>
      <c r="S85" s="12" t="str">
        <f t="shared" si="11"/>
        <v>ПС 110 кВ Крапивинская</v>
      </c>
    </row>
    <row r="86" spans="1:19" s="12" customFormat="1" ht="20.25" customHeight="1" x14ac:dyDescent="0.25">
      <c r="A86" s="74">
        <v>81</v>
      </c>
      <c r="B86" s="17" t="s">
        <v>40</v>
      </c>
      <c r="C86" s="25">
        <v>44255</v>
      </c>
      <c r="D86" s="74">
        <v>1</v>
      </c>
      <c r="E86" s="59">
        <v>14.9</v>
      </c>
      <c r="F86" s="56">
        <f t="shared" si="12"/>
        <v>1</v>
      </c>
      <c r="G86" s="85" t="s">
        <v>116</v>
      </c>
      <c r="H86" s="86"/>
      <c r="I86" s="54">
        <f t="shared" si="8"/>
        <v>14.9</v>
      </c>
      <c r="J86" s="23">
        <f t="shared" si="13"/>
        <v>44255</v>
      </c>
      <c r="K86" s="54">
        <f t="shared" si="14"/>
        <v>7849.1709999999994</v>
      </c>
      <c r="L86" s="74" t="s">
        <v>16</v>
      </c>
      <c r="M86" s="56">
        <f t="shared" si="9"/>
        <v>1</v>
      </c>
      <c r="N86" s="54">
        <f t="shared" si="10"/>
        <v>14.9</v>
      </c>
      <c r="O86" s="56">
        <v>0</v>
      </c>
      <c r="P86" s="8"/>
      <c r="Q86" s="61" t="s">
        <v>65</v>
      </c>
      <c r="S86" s="12" t="str">
        <f t="shared" si="11"/>
        <v>ПС 110 кВ Крапивинская</v>
      </c>
    </row>
    <row r="87" spans="1:19" s="12" customFormat="1" ht="20.25" customHeight="1" x14ac:dyDescent="0.25">
      <c r="A87" s="74">
        <v>82</v>
      </c>
      <c r="B87" s="17" t="s">
        <v>40</v>
      </c>
      <c r="C87" s="25">
        <v>44256</v>
      </c>
      <c r="D87" s="74">
        <v>1</v>
      </c>
      <c r="E87" s="59">
        <v>14.9</v>
      </c>
      <c r="F87" s="56">
        <f t="shared" si="12"/>
        <v>1</v>
      </c>
      <c r="G87" s="85" t="s">
        <v>116</v>
      </c>
      <c r="H87" s="86"/>
      <c r="I87" s="54">
        <f t="shared" si="8"/>
        <v>14.9</v>
      </c>
      <c r="J87" s="23">
        <f t="shared" si="13"/>
        <v>44256</v>
      </c>
      <c r="K87" s="54">
        <f t="shared" si="14"/>
        <v>7849.1709999999994</v>
      </c>
      <c r="L87" s="74" t="s">
        <v>16</v>
      </c>
      <c r="M87" s="56">
        <f t="shared" si="9"/>
        <v>1</v>
      </c>
      <c r="N87" s="54">
        <f t="shared" si="10"/>
        <v>14.9</v>
      </c>
      <c r="O87" s="56">
        <v>0</v>
      </c>
      <c r="P87" s="8"/>
      <c r="Q87" s="61" t="s">
        <v>65</v>
      </c>
      <c r="S87" s="12" t="str">
        <f t="shared" si="11"/>
        <v>ПС 110 кВ Крапивинская</v>
      </c>
    </row>
    <row r="88" spans="1:19" s="12" customFormat="1" ht="20.25" customHeight="1" x14ac:dyDescent="0.25">
      <c r="A88" s="74">
        <v>83</v>
      </c>
      <c r="B88" s="17" t="s">
        <v>40</v>
      </c>
      <c r="C88" s="25">
        <v>44258</v>
      </c>
      <c r="D88" s="74">
        <v>1</v>
      </c>
      <c r="E88" s="59">
        <v>14.9</v>
      </c>
      <c r="F88" s="56">
        <f t="shared" si="12"/>
        <v>1</v>
      </c>
      <c r="G88" s="85" t="s">
        <v>116</v>
      </c>
      <c r="H88" s="86"/>
      <c r="I88" s="54">
        <f t="shared" si="8"/>
        <v>14.9</v>
      </c>
      <c r="J88" s="23">
        <f t="shared" si="13"/>
        <v>44258</v>
      </c>
      <c r="K88" s="54">
        <f t="shared" si="14"/>
        <v>7849.1709999999994</v>
      </c>
      <c r="L88" s="74" t="s">
        <v>16</v>
      </c>
      <c r="M88" s="56">
        <f t="shared" si="9"/>
        <v>1</v>
      </c>
      <c r="N88" s="54">
        <f t="shared" si="10"/>
        <v>14.9</v>
      </c>
      <c r="O88" s="56">
        <v>0</v>
      </c>
      <c r="P88" s="8"/>
      <c r="Q88" s="61" t="s">
        <v>65</v>
      </c>
      <c r="S88" s="12" t="str">
        <f t="shared" si="11"/>
        <v>ПС 110 кВ Крапивинская</v>
      </c>
    </row>
    <row r="89" spans="1:19" s="12" customFormat="1" ht="20.25" customHeight="1" x14ac:dyDescent="0.25">
      <c r="A89" s="74">
        <v>84</v>
      </c>
      <c r="B89" s="17" t="s">
        <v>40</v>
      </c>
      <c r="C89" s="25">
        <v>44259</v>
      </c>
      <c r="D89" s="74">
        <v>1</v>
      </c>
      <c r="E89" s="59">
        <v>14.9</v>
      </c>
      <c r="F89" s="56">
        <f t="shared" si="12"/>
        <v>1</v>
      </c>
      <c r="G89" s="85" t="s">
        <v>116</v>
      </c>
      <c r="H89" s="86"/>
      <c r="I89" s="54">
        <f t="shared" si="8"/>
        <v>14.9</v>
      </c>
      <c r="J89" s="23">
        <f t="shared" si="13"/>
        <v>44259</v>
      </c>
      <c r="K89" s="54">
        <f t="shared" si="14"/>
        <v>7849.1709999999994</v>
      </c>
      <c r="L89" s="74" t="s">
        <v>16</v>
      </c>
      <c r="M89" s="56">
        <f t="shared" si="9"/>
        <v>1</v>
      </c>
      <c r="N89" s="54">
        <f t="shared" si="10"/>
        <v>14.9</v>
      </c>
      <c r="O89" s="56">
        <v>0</v>
      </c>
      <c r="P89" s="8"/>
      <c r="Q89" s="61" t="s">
        <v>65</v>
      </c>
      <c r="S89" s="12" t="str">
        <f t="shared" si="11"/>
        <v>ПС 110 кВ Крапивинская</v>
      </c>
    </row>
    <row r="90" spans="1:19" ht="20.25" customHeight="1" x14ac:dyDescent="0.25">
      <c r="A90" s="74">
        <v>85</v>
      </c>
      <c r="B90" s="17" t="s">
        <v>40</v>
      </c>
      <c r="C90" s="25">
        <v>44259</v>
      </c>
      <c r="D90" s="74">
        <v>1</v>
      </c>
      <c r="E90" s="59">
        <v>14.9</v>
      </c>
      <c r="F90" s="56">
        <f t="shared" si="12"/>
        <v>1</v>
      </c>
      <c r="G90" s="85" t="s">
        <v>116</v>
      </c>
      <c r="H90" s="86"/>
      <c r="I90" s="54">
        <f t="shared" si="8"/>
        <v>14.9</v>
      </c>
      <c r="J90" s="23">
        <f t="shared" si="13"/>
        <v>44259</v>
      </c>
      <c r="K90" s="54">
        <f t="shared" si="14"/>
        <v>7849.1709999999994</v>
      </c>
      <c r="L90" s="74" t="s">
        <v>16</v>
      </c>
      <c r="M90" s="56">
        <f t="shared" si="9"/>
        <v>1</v>
      </c>
      <c r="N90" s="54">
        <f t="shared" si="10"/>
        <v>14.9</v>
      </c>
      <c r="O90" s="56">
        <v>0</v>
      </c>
      <c r="P90" s="29"/>
      <c r="Q90" s="61" t="s">
        <v>65</v>
      </c>
      <c r="S90" t="str">
        <f t="shared" si="11"/>
        <v>ПС 110 кВ Крапивинская</v>
      </c>
    </row>
    <row r="91" spans="1:19" ht="20.25" customHeight="1" x14ac:dyDescent="0.25">
      <c r="A91" s="74">
        <v>86</v>
      </c>
      <c r="B91" s="17" t="s">
        <v>40</v>
      </c>
      <c r="C91" s="25">
        <v>44261</v>
      </c>
      <c r="D91" s="74">
        <v>1</v>
      </c>
      <c r="E91" s="59">
        <v>14.9</v>
      </c>
      <c r="F91" s="56">
        <f t="shared" si="12"/>
        <v>1</v>
      </c>
      <c r="G91" s="85" t="s">
        <v>116</v>
      </c>
      <c r="H91" s="86"/>
      <c r="I91" s="54">
        <f t="shared" si="8"/>
        <v>14.9</v>
      </c>
      <c r="J91" s="23">
        <f t="shared" si="13"/>
        <v>44261</v>
      </c>
      <c r="K91" s="54">
        <f t="shared" si="14"/>
        <v>7849.1709999999994</v>
      </c>
      <c r="L91" s="74" t="s">
        <v>16</v>
      </c>
      <c r="M91" s="56">
        <f t="shared" si="9"/>
        <v>1</v>
      </c>
      <c r="N91" s="54">
        <f t="shared" si="10"/>
        <v>14.9</v>
      </c>
      <c r="O91" s="56">
        <v>0</v>
      </c>
      <c r="P91" s="29"/>
      <c r="Q91" s="61" t="s">
        <v>65</v>
      </c>
      <c r="S91" t="str">
        <f t="shared" si="11"/>
        <v>ПС 110 кВ Крапивинская</v>
      </c>
    </row>
    <row r="92" spans="1:19" ht="20.25" customHeight="1" x14ac:dyDescent="0.25">
      <c r="A92" s="74">
        <v>87</v>
      </c>
      <c r="B92" s="17" t="s">
        <v>40</v>
      </c>
      <c r="C92" s="25">
        <v>44261</v>
      </c>
      <c r="D92" s="74">
        <v>1</v>
      </c>
      <c r="E92" s="59">
        <v>14.9</v>
      </c>
      <c r="F92" s="56">
        <f t="shared" si="12"/>
        <v>1</v>
      </c>
      <c r="G92" s="85" t="s">
        <v>116</v>
      </c>
      <c r="H92" s="86"/>
      <c r="I92" s="54">
        <f t="shared" si="8"/>
        <v>14.9</v>
      </c>
      <c r="J92" s="23">
        <f t="shared" si="13"/>
        <v>44261</v>
      </c>
      <c r="K92" s="54">
        <f t="shared" si="14"/>
        <v>7849.1709999999994</v>
      </c>
      <c r="L92" s="74" t="s">
        <v>16</v>
      </c>
      <c r="M92" s="56">
        <f t="shared" si="9"/>
        <v>1</v>
      </c>
      <c r="N92" s="54">
        <f t="shared" si="10"/>
        <v>14.9</v>
      </c>
      <c r="O92" s="56">
        <v>0</v>
      </c>
      <c r="P92" s="29"/>
      <c r="Q92" s="61" t="s">
        <v>65</v>
      </c>
      <c r="S92" t="str">
        <f t="shared" si="11"/>
        <v>ПС 110 кВ Крапивинская</v>
      </c>
    </row>
    <row r="93" spans="1:19" ht="20.25" customHeight="1" x14ac:dyDescent="0.25">
      <c r="A93" s="74">
        <v>88</v>
      </c>
      <c r="B93" s="17" t="s">
        <v>40</v>
      </c>
      <c r="C93" s="25">
        <v>44262</v>
      </c>
      <c r="D93" s="74">
        <v>1</v>
      </c>
      <c r="E93" s="59">
        <v>14.9</v>
      </c>
      <c r="F93" s="56">
        <f t="shared" si="12"/>
        <v>1</v>
      </c>
      <c r="G93" s="85" t="s">
        <v>116</v>
      </c>
      <c r="H93" s="86"/>
      <c r="I93" s="54">
        <f t="shared" si="8"/>
        <v>14.9</v>
      </c>
      <c r="J93" s="23">
        <f t="shared" si="13"/>
        <v>44262</v>
      </c>
      <c r="K93" s="54">
        <f t="shared" si="14"/>
        <v>7849.1709999999994</v>
      </c>
      <c r="L93" s="74" t="s">
        <v>16</v>
      </c>
      <c r="M93" s="56">
        <f t="shared" si="9"/>
        <v>1</v>
      </c>
      <c r="N93" s="54">
        <f t="shared" si="10"/>
        <v>14.9</v>
      </c>
      <c r="O93" s="56">
        <v>0</v>
      </c>
      <c r="P93" s="29"/>
      <c r="Q93" s="61" t="s">
        <v>65</v>
      </c>
      <c r="S93" t="str">
        <f t="shared" si="11"/>
        <v>ПС 110 кВ Крапивинская</v>
      </c>
    </row>
    <row r="94" spans="1:19" ht="20.25" customHeight="1" x14ac:dyDescent="0.25">
      <c r="A94" s="74">
        <v>89</v>
      </c>
      <c r="B94" s="17" t="s">
        <v>40</v>
      </c>
      <c r="C94" s="25">
        <v>44262</v>
      </c>
      <c r="D94" s="74">
        <v>1</v>
      </c>
      <c r="E94" s="59">
        <v>14.9</v>
      </c>
      <c r="F94" s="56">
        <f t="shared" si="12"/>
        <v>1</v>
      </c>
      <c r="G94" s="85" t="s">
        <v>116</v>
      </c>
      <c r="H94" s="86"/>
      <c r="I94" s="54">
        <f t="shared" si="8"/>
        <v>14.9</v>
      </c>
      <c r="J94" s="23">
        <f t="shared" si="13"/>
        <v>44262</v>
      </c>
      <c r="K94" s="54">
        <f t="shared" si="14"/>
        <v>7849.1709999999994</v>
      </c>
      <c r="L94" s="74" t="s">
        <v>16</v>
      </c>
      <c r="M94" s="56">
        <f t="shared" si="9"/>
        <v>1</v>
      </c>
      <c r="N94" s="54">
        <f t="shared" si="10"/>
        <v>14.9</v>
      </c>
      <c r="O94" s="56">
        <v>0</v>
      </c>
      <c r="P94" s="29"/>
      <c r="Q94" s="61" t="s">
        <v>65</v>
      </c>
      <c r="S94" t="str">
        <f t="shared" si="11"/>
        <v>ПС 110 кВ Крапивинская</v>
      </c>
    </row>
    <row r="95" spans="1:19" ht="20.25" customHeight="1" x14ac:dyDescent="0.25">
      <c r="A95" s="74">
        <v>90</v>
      </c>
      <c r="B95" s="17" t="s">
        <v>40</v>
      </c>
      <c r="C95" s="25">
        <v>44263</v>
      </c>
      <c r="D95" s="74">
        <v>1</v>
      </c>
      <c r="E95" s="59">
        <v>14.9</v>
      </c>
      <c r="F95" s="56">
        <f t="shared" si="12"/>
        <v>1</v>
      </c>
      <c r="G95" s="85" t="s">
        <v>116</v>
      </c>
      <c r="H95" s="86"/>
      <c r="I95" s="54">
        <f t="shared" si="8"/>
        <v>14.9</v>
      </c>
      <c r="J95" s="23">
        <f t="shared" si="13"/>
        <v>44263</v>
      </c>
      <c r="K95" s="54">
        <f t="shared" si="14"/>
        <v>7849.1709999999994</v>
      </c>
      <c r="L95" s="74" t="s">
        <v>16</v>
      </c>
      <c r="M95" s="56">
        <f t="shared" si="9"/>
        <v>1</v>
      </c>
      <c r="N95" s="54">
        <f t="shared" si="10"/>
        <v>14.9</v>
      </c>
      <c r="O95" s="56">
        <v>0</v>
      </c>
      <c r="P95" s="29"/>
      <c r="Q95" s="61" t="s">
        <v>65</v>
      </c>
      <c r="S95" t="str">
        <f t="shared" si="11"/>
        <v>ПС 110 кВ Крапивинская</v>
      </c>
    </row>
    <row r="96" spans="1:19" ht="20.25" customHeight="1" x14ac:dyDescent="0.25">
      <c r="A96" s="74">
        <v>91</v>
      </c>
      <c r="B96" s="17" t="s">
        <v>40</v>
      </c>
      <c r="C96" s="25">
        <v>44269</v>
      </c>
      <c r="D96" s="74">
        <v>1</v>
      </c>
      <c r="E96" s="59">
        <v>14.9</v>
      </c>
      <c r="F96" s="56">
        <f t="shared" si="12"/>
        <v>1</v>
      </c>
      <c r="G96" s="85" t="s">
        <v>116</v>
      </c>
      <c r="H96" s="86"/>
      <c r="I96" s="54">
        <f t="shared" si="8"/>
        <v>14.9</v>
      </c>
      <c r="J96" s="23">
        <f t="shared" si="13"/>
        <v>44269</v>
      </c>
      <c r="K96" s="54">
        <f t="shared" si="14"/>
        <v>7849.1709999999994</v>
      </c>
      <c r="L96" s="74" t="s">
        <v>16</v>
      </c>
      <c r="M96" s="56">
        <f t="shared" si="9"/>
        <v>1</v>
      </c>
      <c r="N96" s="54">
        <f t="shared" si="10"/>
        <v>14.9</v>
      </c>
      <c r="O96" s="56">
        <v>0</v>
      </c>
      <c r="P96" s="29"/>
      <c r="Q96" s="61" t="s">
        <v>65</v>
      </c>
      <c r="S96" t="str">
        <f t="shared" si="11"/>
        <v>ПС 110 кВ Крапивинская</v>
      </c>
    </row>
    <row r="97" spans="1:19" ht="20.25" customHeight="1" x14ac:dyDescent="0.25">
      <c r="A97" s="74">
        <v>92</v>
      </c>
      <c r="B97" s="17" t="s">
        <v>40</v>
      </c>
      <c r="C97" s="25">
        <v>44266</v>
      </c>
      <c r="D97" s="74">
        <v>1</v>
      </c>
      <c r="E97" s="59">
        <v>14.9</v>
      </c>
      <c r="F97" s="56">
        <f t="shared" si="12"/>
        <v>1</v>
      </c>
      <c r="G97" s="85" t="s">
        <v>116</v>
      </c>
      <c r="H97" s="86"/>
      <c r="I97" s="54">
        <f t="shared" si="8"/>
        <v>14.9</v>
      </c>
      <c r="J97" s="23">
        <f t="shared" si="13"/>
        <v>44266</v>
      </c>
      <c r="K97" s="54">
        <f t="shared" si="14"/>
        <v>7849.1709999999994</v>
      </c>
      <c r="L97" s="74" t="s">
        <v>16</v>
      </c>
      <c r="M97" s="56">
        <f t="shared" si="9"/>
        <v>1</v>
      </c>
      <c r="N97" s="54">
        <f t="shared" si="10"/>
        <v>14.9</v>
      </c>
      <c r="O97" s="56">
        <v>0</v>
      </c>
      <c r="P97" s="29"/>
      <c r="Q97" s="61" t="s">
        <v>65</v>
      </c>
      <c r="S97" t="str">
        <f t="shared" si="11"/>
        <v>ПС 110 кВ Крапивинская</v>
      </c>
    </row>
    <row r="98" spans="1:19" ht="20.25" customHeight="1" x14ac:dyDescent="0.25">
      <c r="A98" s="74">
        <v>93</v>
      </c>
      <c r="B98" s="17" t="s">
        <v>40</v>
      </c>
      <c r="C98" s="25">
        <v>44266</v>
      </c>
      <c r="D98" s="74">
        <v>1</v>
      </c>
      <c r="E98" s="59">
        <v>14.9</v>
      </c>
      <c r="F98" s="56">
        <f t="shared" si="12"/>
        <v>1</v>
      </c>
      <c r="G98" s="85" t="s">
        <v>116</v>
      </c>
      <c r="H98" s="86"/>
      <c r="I98" s="54">
        <f t="shared" si="8"/>
        <v>14.9</v>
      </c>
      <c r="J98" s="23">
        <f t="shared" si="13"/>
        <v>44266</v>
      </c>
      <c r="K98" s="54">
        <f t="shared" si="14"/>
        <v>7849.1709999999994</v>
      </c>
      <c r="L98" s="74" t="s">
        <v>16</v>
      </c>
      <c r="M98" s="56">
        <f t="shared" si="9"/>
        <v>1</v>
      </c>
      <c r="N98" s="54">
        <f t="shared" si="10"/>
        <v>14.9</v>
      </c>
      <c r="O98" s="56">
        <v>0</v>
      </c>
      <c r="P98" s="29"/>
      <c r="Q98" s="61" t="s">
        <v>65</v>
      </c>
      <c r="S98" t="str">
        <f t="shared" si="11"/>
        <v>ПС 110 кВ Крапивинская</v>
      </c>
    </row>
    <row r="99" spans="1:19" ht="20.25" customHeight="1" x14ac:dyDescent="0.25">
      <c r="A99" s="74">
        <v>94</v>
      </c>
      <c r="B99" s="17" t="s">
        <v>40</v>
      </c>
      <c r="C99" s="25">
        <v>44266</v>
      </c>
      <c r="D99" s="74">
        <v>1</v>
      </c>
      <c r="E99" s="59">
        <v>14.9</v>
      </c>
      <c r="F99" s="56">
        <f t="shared" si="12"/>
        <v>1</v>
      </c>
      <c r="G99" s="85" t="s">
        <v>116</v>
      </c>
      <c r="H99" s="86"/>
      <c r="I99" s="54">
        <f t="shared" si="8"/>
        <v>14.9</v>
      </c>
      <c r="J99" s="23">
        <f t="shared" si="13"/>
        <v>44266</v>
      </c>
      <c r="K99" s="54">
        <f t="shared" si="14"/>
        <v>7849.1709999999994</v>
      </c>
      <c r="L99" s="74" t="s">
        <v>16</v>
      </c>
      <c r="M99" s="56">
        <f t="shared" si="9"/>
        <v>1</v>
      </c>
      <c r="N99" s="54">
        <f t="shared" si="10"/>
        <v>14.9</v>
      </c>
      <c r="O99" s="56">
        <v>0</v>
      </c>
      <c r="P99" s="29"/>
      <c r="Q99" s="61" t="s">
        <v>65</v>
      </c>
      <c r="S99" t="str">
        <f t="shared" si="11"/>
        <v>ПС 110 кВ Крапивинская</v>
      </c>
    </row>
    <row r="100" spans="1:19" ht="20.25" customHeight="1" x14ac:dyDescent="0.25">
      <c r="A100" s="74">
        <v>95</v>
      </c>
      <c r="B100" s="17" t="s">
        <v>40</v>
      </c>
      <c r="C100" s="25">
        <v>44273</v>
      </c>
      <c r="D100" s="74">
        <v>1</v>
      </c>
      <c r="E100" s="59">
        <v>14.9</v>
      </c>
      <c r="F100" s="56">
        <f t="shared" si="12"/>
        <v>1</v>
      </c>
      <c r="G100" s="85" t="s">
        <v>116</v>
      </c>
      <c r="H100" s="86"/>
      <c r="I100" s="54">
        <f t="shared" si="8"/>
        <v>14.9</v>
      </c>
      <c r="J100" s="23">
        <f t="shared" si="13"/>
        <v>44273</v>
      </c>
      <c r="K100" s="54">
        <f t="shared" si="14"/>
        <v>7849.1709999999994</v>
      </c>
      <c r="L100" s="74" t="s">
        <v>16</v>
      </c>
      <c r="M100" s="56">
        <f t="shared" si="9"/>
        <v>1</v>
      </c>
      <c r="N100" s="54">
        <v>0</v>
      </c>
      <c r="O100" s="56">
        <v>0</v>
      </c>
      <c r="P100" s="29"/>
      <c r="Q100" s="61" t="s">
        <v>65</v>
      </c>
      <c r="S100" t="str">
        <f t="shared" si="11"/>
        <v>ПС 110 кВ Крапивинская</v>
      </c>
    </row>
    <row r="101" spans="1:19" ht="20.25" customHeight="1" x14ac:dyDescent="0.25">
      <c r="A101" s="74">
        <v>96</v>
      </c>
      <c r="B101" s="17" t="s">
        <v>40</v>
      </c>
      <c r="C101" s="25">
        <v>44271</v>
      </c>
      <c r="D101" s="74">
        <v>1</v>
      </c>
      <c r="E101" s="59">
        <v>14.9</v>
      </c>
      <c r="F101" s="56">
        <f t="shared" si="12"/>
        <v>1</v>
      </c>
      <c r="G101" s="85" t="s">
        <v>116</v>
      </c>
      <c r="H101" s="86"/>
      <c r="I101" s="54">
        <f t="shared" si="8"/>
        <v>14.9</v>
      </c>
      <c r="J101" s="23">
        <f t="shared" si="13"/>
        <v>44271</v>
      </c>
      <c r="K101" s="54">
        <f t="shared" si="14"/>
        <v>7849.1709999999994</v>
      </c>
      <c r="L101" s="74" t="s">
        <v>16</v>
      </c>
      <c r="M101" s="56">
        <f t="shared" si="9"/>
        <v>1</v>
      </c>
      <c r="N101" s="54">
        <f t="shared" si="10"/>
        <v>14.9</v>
      </c>
      <c r="O101" s="56">
        <v>0</v>
      </c>
      <c r="P101" s="29"/>
      <c r="Q101" s="61" t="s">
        <v>65</v>
      </c>
      <c r="S101" t="str">
        <f t="shared" si="11"/>
        <v>ПС 110 кВ Крапивинская</v>
      </c>
    </row>
    <row r="102" spans="1:19" ht="20.25" customHeight="1" x14ac:dyDescent="0.25">
      <c r="A102" s="74">
        <v>97</v>
      </c>
      <c r="B102" s="17" t="s">
        <v>40</v>
      </c>
      <c r="C102" s="25">
        <v>44274</v>
      </c>
      <c r="D102" s="74">
        <v>1</v>
      </c>
      <c r="E102" s="59">
        <v>14.9</v>
      </c>
      <c r="F102" s="56">
        <f t="shared" si="12"/>
        <v>1</v>
      </c>
      <c r="G102" s="85" t="s">
        <v>116</v>
      </c>
      <c r="H102" s="86"/>
      <c r="I102" s="54">
        <f t="shared" si="8"/>
        <v>14.9</v>
      </c>
      <c r="J102" s="23">
        <f t="shared" si="13"/>
        <v>44274</v>
      </c>
      <c r="K102" s="54">
        <f t="shared" si="14"/>
        <v>7849.1709999999994</v>
      </c>
      <c r="L102" s="74" t="s">
        <v>16</v>
      </c>
      <c r="M102" s="56">
        <f t="shared" si="9"/>
        <v>1</v>
      </c>
      <c r="N102" s="54">
        <f t="shared" si="10"/>
        <v>14.9</v>
      </c>
      <c r="O102" s="56">
        <v>0</v>
      </c>
      <c r="P102" s="29"/>
      <c r="Q102" s="61" t="s">
        <v>65</v>
      </c>
      <c r="S102" t="str">
        <f t="shared" ref="S102:S133" si="15">INDEX($X$258:$X$310,MATCH(Q102,$Y$258:$Y$310,0))</f>
        <v>ПС 110 кВ Крапивинская</v>
      </c>
    </row>
    <row r="103" spans="1:19" ht="20.25" customHeight="1" x14ac:dyDescent="0.25">
      <c r="A103" s="74">
        <v>98</v>
      </c>
      <c r="B103" s="17" t="s">
        <v>40</v>
      </c>
      <c r="C103" s="25">
        <v>44274</v>
      </c>
      <c r="D103" s="74">
        <v>1</v>
      </c>
      <c r="E103" s="59">
        <v>14.9</v>
      </c>
      <c r="F103" s="56">
        <f t="shared" si="12"/>
        <v>1</v>
      </c>
      <c r="G103" s="85" t="s">
        <v>116</v>
      </c>
      <c r="H103" s="86"/>
      <c r="I103" s="54">
        <f t="shared" si="8"/>
        <v>14.9</v>
      </c>
      <c r="J103" s="23">
        <f t="shared" si="13"/>
        <v>44274</v>
      </c>
      <c r="K103" s="54">
        <f t="shared" si="14"/>
        <v>7849.1709999999994</v>
      </c>
      <c r="L103" s="74" t="s">
        <v>16</v>
      </c>
      <c r="M103" s="56">
        <f t="shared" si="9"/>
        <v>1</v>
      </c>
      <c r="N103" s="54">
        <f t="shared" si="10"/>
        <v>14.9</v>
      </c>
      <c r="O103" s="56">
        <v>0</v>
      </c>
      <c r="P103" s="29"/>
      <c r="Q103" s="61" t="s">
        <v>67</v>
      </c>
      <c r="S103" t="str">
        <f t="shared" si="15"/>
        <v>ПС 110 кВ Двуреченская</v>
      </c>
    </row>
    <row r="104" spans="1:19" ht="20.25" customHeight="1" x14ac:dyDescent="0.25">
      <c r="A104" s="74">
        <v>99</v>
      </c>
      <c r="B104" s="17" t="s">
        <v>40</v>
      </c>
      <c r="C104" s="25">
        <v>44275</v>
      </c>
      <c r="D104" s="74">
        <v>1</v>
      </c>
      <c r="E104" s="59">
        <v>14.9</v>
      </c>
      <c r="F104" s="56">
        <f t="shared" si="12"/>
        <v>1</v>
      </c>
      <c r="G104" s="85" t="s">
        <v>116</v>
      </c>
      <c r="H104" s="86"/>
      <c r="I104" s="54">
        <f t="shared" si="8"/>
        <v>14.9</v>
      </c>
      <c r="J104" s="23">
        <f t="shared" si="13"/>
        <v>44275</v>
      </c>
      <c r="K104" s="54">
        <f t="shared" si="14"/>
        <v>7849.1709999999994</v>
      </c>
      <c r="L104" s="74" t="s">
        <v>16</v>
      </c>
      <c r="M104" s="56">
        <f t="shared" si="9"/>
        <v>1</v>
      </c>
      <c r="N104" s="54">
        <f t="shared" si="10"/>
        <v>14.9</v>
      </c>
      <c r="O104" s="56">
        <v>0</v>
      </c>
      <c r="P104" s="29"/>
      <c r="Q104" s="61" t="s">
        <v>66</v>
      </c>
      <c r="S104" t="str">
        <f t="shared" si="15"/>
        <v>ПС 110 кВ Двуреченская</v>
      </c>
    </row>
    <row r="105" spans="1:19" ht="20.25" customHeight="1" x14ac:dyDescent="0.25">
      <c r="A105" s="74">
        <v>100</v>
      </c>
      <c r="B105" s="17" t="s">
        <v>40</v>
      </c>
      <c r="C105" s="25">
        <v>44275</v>
      </c>
      <c r="D105" s="74">
        <v>1</v>
      </c>
      <c r="E105" s="59">
        <v>14.9</v>
      </c>
      <c r="F105" s="56">
        <f t="shared" si="12"/>
        <v>1</v>
      </c>
      <c r="G105" s="85" t="s">
        <v>116</v>
      </c>
      <c r="H105" s="86"/>
      <c r="I105" s="54">
        <f t="shared" si="8"/>
        <v>14.9</v>
      </c>
      <c r="J105" s="23">
        <f t="shared" si="13"/>
        <v>44275</v>
      </c>
      <c r="K105" s="54">
        <f t="shared" si="14"/>
        <v>7849.1709999999994</v>
      </c>
      <c r="L105" s="74" t="s">
        <v>16</v>
      </c>
      <c r="M105" s="56">
        <f t="shared" si="9"/>
        <v>1</v>
      </c>
      <c r="N105" s="54">
        <f t="shared" si="10"/>
        <v>14.9</v>
      </c>
      <c r="O105" s="56">
        <v>0</v>
      </c>
      <c r="P105" s="29"/>
      <c r="Q105" s="31" t="s">
        <v>81</v>
      </c>
      <c r="S105" t="str">
        <f t="shared" si="15"/>
        <v>ПС 110 кВ Двуреченская</v>
      </c>
    </row>
    <row r="106" spans="1:19" ht="20.25" customHeight="1" x14ac:dyDescent="0.25">
      <c r="A106" s="74">
        <v>101</v>
      </c>
      <c r="B106" s="17" t="s">
        <v>40</v>
      </c>
      <c r="C106" s="25">
        <v>44275</v>
      </c>
      <c r="D106" s="74">
        <v>1</v>
      </c>
      <c r="E106" s="59">
        <v>14.9</v>
      </c>
      <c r="F106" s="56">
        <f t="shared" si="12"/>
        <v>1</v>
      </c>
      <c r="G106" s="85" t="s">
        <v>116</v>
      </c>
      <c r="H106" s="86"/>
      <c r="I106" s="54">
        <f t="shared" si="8"/>
        <v>14.9</v>
      </c>
      <c r="J106" s="23">
        <f t="shared" si="13"/>
        <v>44275</v>
      </c>
      <c r="K106" s="54">
        <f t="shared" si="14"/>
        <v>7849.1709999999994</v>
      </c>
      <c r="L106" s="74" t="s">
        <v>16</v>
      </c>
      <c r="M106" s="56">
        <f t="shared" si="9"/>
        <v>1</v>
      </c>
      <c r="N106" s="54">
        <f t="shared" si="10"/>
        <v>14.9</v>
      </c>
      <c r="O106" s="56">
        <v>0</v>
      </c>
      <c r="P106" s="29"/>
      <c r="Q106" s="31" t="s">
        <v>65</v>
      </c>
      <c r="S106" t="str">
        <f t="shared" si="15"/>
        <v>ПС 110 кВ Крапивинская</v>
      </c>
    </row>
    <row r="107" spans="1:19" ht="20.25" customHeight="1" x14ac:dyDescent="0.25">
      <c r="A107" s="74">
        <v>102</v>
      </c>
      <c r="B107" s="17" t="s">
        <v>40</v>
      </c>
      <c r="C107" s="25">
        <v>44280</v>
      </c>
      <c r="D107" s="74">
        <v>1</v>
      </c>
      <c r="E107" s="59">
        <v>14.9</v>
      </c>
      <c r="F107" s="56">
        <f t="shared" si="12"/>
        <v>1</v>
      </c>
      <c r="G107" s="85" t="s">
        <v>116</v>
      </c>
      <c r="H107" s="86"/>
      <c r="I107" s="54">
        <f t="shared" si="8"/>
        <v>14.9</v>
      </c>
      <c r="J107" s="23">
        <f t="shared" si="13"/>
        <v>44280</v>
      </c>
      <c r="K107" s="54">
        <f t="shared" si="14"/>
        <v>7849.1709999999994</v>
      </c>
      <c r="L107" s="74" t="s">
        <v>16</v>
      </c>
      <c r="M107" s="56">
        <f t="shared" si="9"/>
        <v>1</v>
      </c>
      <c r="N107" s="54">
        <f t="shared" si="10"/>
        <v>14.9</v>
      </c>
      <c r="O107" s="56">
        <v>0</v>
      </c>
      <c r="P107" s="29"/>
      <c r="Q107" s="31" t="s">
        <v>65</v>
      </c>
      <c r="S107" t="str">
        <f t="shared" si="15"/>
        <v>ПС 110 кВ Крапивинская</v>
      </c>
    </row>
    <row r="108" spans="1:19" ht="20.25" customHeight="1" x14ac:dyDescent="0.25">
      <c r="A108" s="74">
        <v>103</v>
      </c>
      <c r="B108" s="17" t="s">
        <v>40</v>
      </c>
      <c r="C108" s="25">
        <v>44277</v>
      </c>
      <c r="D108" s="74">
        <v>1</v>
      </c>
      <c r="E108" s="59">
        <v>14.9</v>
      </c>
      <c r="F108" s="56">
        <f t="shared" si="12"/>
        <v>1</v>
      </c>
      <c r="G108" s="85" t="s">
        <v>116</v>
      </c>
      <c r="H108" s="86"/>
      <c r="I108" s="54">
        <f t="shared" si="8"/>
        <v>14.9</v>
      </c>
      <c r="J108" s="23">
        <f t="shared" si="13"/>
        <v>44277</v>
      </c>
      <c r="K108" s="54">
        <f t="shared" si="14"/>
        <v>7849.1709999999994</v>
      </c>
      <c r="L108" s="74" t="s">
        <v>16</v>
      </c>
      <c r="M108" s="56">
        <f t="shared" si="9"/>
        <v>1</v>
      </c>
      <c r="N108" s="54">
        <f t="shared" si="10"/>
        <v>14.9</v>
      </c>
      <c r="O108" s="56">
        <v>0</v>
      </c>
      <c r="P108" s="29"/>
      <c r="Q108" s="31" t="s">
        <v>65</v>
      </c>
      <c r="S108" t="str">
        <f t="shared" si="15"/>
        <v>ПС 110 кВ Крапивинская</v>
      </c>
    </row>
    <row r="109" spans="1:19" ht="20.25" customHeight="1" x14ac:dyDescent="0.25">
      <c r="A109" s="74">
        <v>104</v>
      </c>
      <c r="B109" s="17" t="s">
        <v>40</v>
      </c>
      <c r="C109" s="25">
        <v>44277</v>
      </c>
      <c r="D109" s="74">
        <v>1</v>
      </c>
      <c r="E109" s="59">
        <v>14.9</v>
      </c>
      <c r="F109" s="56">
        <f t="shared" si="12"/>
        <v>1</v>
      </c>
      <c r="G109" s="85" t="s">
        <v>116</v>
      </c>
      <c r="H109" s="86"/>
      <c r="I109" s="54">
        <f t="shared" si="8"/>
        <v>14.9</v>
      </c>
      <c r="J109" s="23">
        <f t="shared" si="13"/>
        <v>44277</v>
      </c>
      <c r="K109" s="54">
        <f t="shared" si="14"/>
        <v>7849.1709999999994</v>
      </c>
      <c r="L109" s="74" t="s">
        <v>16</v>
      </c>
      <c r="M109" s="56">
        <f t="shared" si="9"/>
        <v>1</v>
      </c>
      <c r="N109" s="54">
        <f t="shared" si="10"/>
        <v>14.9</v>
      </c>
      <c r="O109" s="56">
        <v>0</v>
      </c>
      <c r="P109" s="29"/>
      <c r="Q109" s="31" t="s">
        <v>66</v>
      </c>
      <c r="S109" t="str">
        <f t="shared" si="15"/>
        <v>ПС 110 кВ Двуреченская</v>
      </c>
    </row>
    <row r="110" spans="1:19" ht="20.25" customHeight="1" x14ac:dyDescent="0.25">
      <c r="A110" s="74">
        <v>105</v>
      </c>
      <c r="B110" s="17" t="s">
        <v>82</v>
      </c>
      <c r="C110" s="25">
        <v>44257</v>
      </c>
      <c r="D110" s="74">
        <v>1</v>
      </c>
      <c r="E110" s="59">
        <v>12</v>
      </c>
      <c r="F110" s="56">
        <f t="shared" si="12"/>
        <v>1</v>
      </c>
      <c r="G110" s="85" t="s">
        <v>117</v>
      </c>
      <c r="H110" s="86"/>
      <c r="I110" s="54">
        <f t="shared" si="8"/>
        <v>12</v>
      </c>
      <c r="J110" s="23">
        <f t="shared" si="13"/>
        <v>44257</v>
      </c>
      <c r="K110" s="54">
        <f t="shared" si="14"/>
        <v>6321.48</v>
      </c>
      <c r="L110" s="74" t="s">
        <v>16</v>
      </c>
      <c r="M110" s="56">
        <f t="shared" si="9"/>
        <v>1</v>
      </c>
      <c r="N110" s="54">
        <f t="shared" si="10"/>
        <v>12</v>
      </c>
      <c r="O110" s="56">
        <v>0</v>
      </c>
      <c r="P110" s="29"/>
      <c r="Q110" s="71" t="s">
        <v>69</v>
      </c>
      <c r="S110" t="str">
        <f t="shared" si="15"/>
        <v>ПС 110 кВ Вахская</v>
      </c>
    </row>
    <row r="111" spans="1:19" ht="20.25" customHeight="1" x14ac:dyDescent="0.25">
      <c r="A111" s="74">
        <v>106</v>
      </c>
      <c r="B111" s="17" t="s">
        <v>82</v>
      </c>
      <c r="C111" s="25">
        <v>44269</v>
      </c>
      <c r="D111" s="74">
        <v>1</v>
      </c>
      <c r="E111" s="59">
        <v>12</v>
      </c>
      <c r="F111" s="56">
        <f t="shared" si="12"/>
        <v>1</v>
      </c>
      <c r="G111" s="85" t="s">
        <v>117</v>
      </c>
      <c r="H111" s="86"/>
      <c r="I111" s="54">
        <f t="shared" si="8"/>
        <v>12</v>
      </c>
      <c r="J111" s="23">
        <f t="shared" si="13"/>
        <v>44269</v>
      </c>
      <c r="K111" s="54">
        <f t="shared" si="14"/>
        <v>6321.48</v>
      </c>
      <c r="L111" s="74" t="s">
        <v>16</v>
      </c>
      <c r="M111" s="56">
        <f t="shared" si="9"/>
        <v>1</v>
      </c>
      <c r="N111" s="54">
        <f t="shared" si="10"/>
        <v>12</v>
      </c>
      <c r="O111" s="56">
        <v>0</v>
      </c>
      <c r="P111" s="29"/>
      <c r="Q111" s="71" t="s">
        <v>68</v>
      </c>
      <c r="S111" t="str">
        <f t="shared" si="15"/>
        <v>ПС 110 кВ Вахская</v>
      </c>
    </row>
    <row r="112" spans="1:19" ht="20.25" customHeight="1" x14ac:dyDescent="0.25">
      <c r="A112" s="74">
        <v>107</v>
      </c>
      <c r="B112" s="17" t="s">
        <v>82</v>
      </c>
      <c r="C112" s="25">
        <v>44272</v>
      </c>
      <c r="D112" s="74">
        <v>1</v>
      </c>
      <c r="E112" s="59">
        <v>12</v>
      </c>
      <c r="F112" s="56">
        <f t="shared" si="12"/>
        <v>1</v>
      </c>
      <c r="G112" s="85" t="s">
        <v>117</v>
      </c>
      <c r="H112" s="86"/>
      <c r="I112" s="54">
        <f t="shared" si="8"/>
        <v>12</v>
      </c>
      <c r="J112" s="23">
        <f t="shared" si="13"/>
        <v>44272</v>
      </c>
      <c r="K112" s="54">
        <f t="shared" si="14"/>
        <v>6321.48</v>
      </c>
      <c r="L112" s="74" t="s">
        <v>16</v>
      </c>
      <c r="M112" s="56">
        <f t="shared" si="9"/>
        <v>1</v>
      </c>
      <c r="N112" s="54">
        <f t="shared" si="10"/>
        <v>12</v>
      </c>
      <c r="O112" s="56">
        <v>0</v>
      </c>
      <c r="P112" s="29"/>
      <c r="Q112" s="71" t="s">
        <v>68</v>
      </c>
      <c r="S112" t="str">
        <f t="shared" si="15"/>
        <v>ПС 110 кВ Вахская</v>
      </c>
    </row>
    <row r="113" spans="1:19" ht="20.25" customHeight="1" x14ac:dyDescent="0.25">
      <c r="A113" s="74">
        <v>108</v>
      </c>
      <c r="B113" s="17" t="s">
        <v>82</v>
      </c>
      <c r="C113" s="25">
        <v>44280</v>
      </c>
      <c r="D113" s="74">
        <v>1</v>
      </c>
      <c r="E113" s="59">
        <v>12</v>
      </c>
      <c r="F113" s="56">
        <f t="shared" si="12"/>
        <v>1</v>
      </c>
      <c r="G113" s="85" t="s">
        <v>117</v>
      </c>
      <c r="H113" s="86"/>
      <c r="I113" s="54">
        <f t="shared" si="8"/>
        <v>12</v>
      </c>
      <c r="J113" s="23">
        <f t="shared" si="13"/>
        <v>44280</v>
      </c>
      <c r="K113" s="54">
        <f t="shared" si="14"/>
        <v>6321.48</v>
      </c>
      <c r="L113" s="74" t="s">
        <v>16</v>
      </c>
      <c r="M113" s="56">
        <f t="shared" si="9"/>
        <v>1</v>
      </c>
      <c r="N113" s="54">
        <f t="shared" si="10"/>
        <v>12</v>
      </c>
      <c r="O113" s="56">
        <v>0</v>
      </c>
      <c r="P113" s="29"/>
      <c r="Q113" s="71" t="s">
        <v>84</v>
      </c>
      <c r="S113" t="str">
        <f t="shared" si="15"/>
        <v>ПС 110 кВ Вахская</v>
      </c>
    </row>
    <row r="114" spans="1:19" ht="20.25" customHeight="1" x14ac:dyDescent="0.25">
      <c r="A114" s="74">
        <v>109</v>
      </c>
      <c r="B114" s="17" t="s">
        <v>82</v>
      </c>
      <c r="C114" s="25">
        <v>44264</v>
      </c>
      <c r="D114" s="74">
        <v>1</v>
      </c>
      <c r="E114" s="59">
        <v>12</v>
      </c>
      <c r="F114" s="56">
        <f t="shared" si="12"/>
        <v>1</v>
      </c>
      <c r="G114" s="85" t="s">
        <v>117</v>
      </c>
      <c r="H114" s="86"/>
      <c r="I114" s="54">
        <f t="shared" si="8"/>
        <v>12</v>
      </c>
      <c r="J114" s="23">
        <f t="shared" si="13"/>
        <v>44264</v>
      </c>
      <c r="K114" s="54">
        <f t="shared" si="14"/>
        <v>6321.48</v>
      </c>
      <c r="L114" s="74" t="s">
        <v>16</v>
      </c>
      <c r="M114" s="56">
        <f t="shared" si="9"/>
        <v>1</v>
      </c>
      <c r="N114" s="54">
        <f t="shared" si="10"/>
        <v>12</v>
      </c>
      <c r="O114" s="56">
        <v>0</v>
      </c>
      <c r="P114" s="29"/>
      <c r="Q114" s="71" t="s">
        <v>68</v>
      </c>
      <c r="S114" t="str">
        <f t="shared" si="15"/>
        <v>ПС 110 кВ Вахская</v>
      </c>
    </row>
    <row r="115" spans="1:19" ht="20.25" customHeight="1" x14ac:dyDescent="0.25">
      <c r="A115" s="74">
        <v>110</v>
      </c>
      <c r="B115" s="17" t="s">
        <v>82</v>
      </c>
      <c r="C115" s="25">
        <v>44269</v>
      </c>
      <c r="D115" s="74">
        <v>1</v>
      </c>
      <c r="E115" s="59">
        <v>12</v>
      </c>
      <c r="F115" s="56">
        <f t="shared" si="12"/>
        <v>1</v>
      </c>
      <c r="G115" s="85" t="s">
        <v>117</v>
      </c>
      <c r="H115" s="86"/>
      <c r="I115" s="54">
        <f t="shared" si="8"/>
        <v>12</v>
      </c>
      <c r="J115" s="23">
        <f t="shared" si="13"/>
        <v>44269</v>
      </c>
      <c r="K115" s="54">
        <f t="shared" si="14"/>
        <v>6321.48</v>
      </c>
      <c r="L115" s="74" t="s">
        <v>16</v>
      </c>
      <c r="M115" s="56">
        <f t="shared" si="9"/>
        <v>1</v>
      </c>
      <c r="N115" s="54">
        <f t="shared" si="10"/>
        <v>12</v>
      </c>
      <c r="O115" s="56">
        <v>0</v>
      </c>
      <c r="P115" s="29"/>
      <c r="Q115" s="71" t="s">
        <v>68</v>
      </c>
      <c r="S115" t="str">
        <f t="shared" si="15"/>
        <v>ПС 110 кВ Вахская</v>
      </c>
    </row>
    <row r="116" spans="1:19" ht="20.25" customHeight="1" x14ac:dyDescent="0.25">
      <c r="A116" s="74">
        <v>111</v>
      </c>
      <c r="B116" s="17" t="s">
        <v>82</v>
      </c>
      <c r="C116" s="25">
        <v>44272</v>
      </c>
      <c r="D116" s="74">
        <v>1</v>
      </c>
      <c r="E116" s="59">
        <v>12</v>
      </c>
      <c r="F116" s="56">
        <f t="shared" si="12"/>
        <v>1</v>
      </c>
      <c r="G116" s="85" t="s">
        <v>117</v>
      </c>
      <c r="H116" s="86"/>
      <c r="I116" s="54">
        <f t="shared" si="8"/>
        <v>12</v>
      </c>
      <c r="J116" s="23">
        <f t="shared" si="13"/>
        <v>44272</v>
      </c>
      <c r="K116" s="54">
        <f t="shared" si="14"/>
        <v>6321.48</v>
      </c>
      <c r="L116" s="74" t="s">
        <v>16</v>
      </c>
      <c r="M116" s="56">
        <f t="shared" si="9"/>
        <v>1</v>
      </c>
      <c r="N116" s="54">
        <f t="shared" si="10"/>
        <v>12</v>
      </c>
      <c r="O116" s="56">
        <v>0</v>
      </c>
      <c r="P116" s="29"/>
      <c r="Q116" s="71" t="s">
        <v>68</v>
      </c>
      <c r="S116" t="str">
        <f t="shared" si="15"/>
        <v>ПС 110 кВ Вахская</v>
      </c>
    </row>
    <row r="117" spans="1:19" ht="20.25" customHeight="1" x14ac:dyDescent="0.25">
      <c r="A117" s="74">
        <v>112</v>
      </c>
      <c r="B117" s="17" t="s">
        <v>82</v>
      </c>
      <c r="C117" s="25">
        <v>44252</v>
      </c>
      <c r="D117" s="74">
        <v>1</v>
      </c>
      <c r="E117" s="59">
        <v>12</v>
      </c>
      <c r="F117" s="56">
        <f t="shared" si="12"/>
        <v>1</v>
      </c>
      <c r="G117" s="85" t="s">
        <v>117</v>
      </c>
      <c r="H117" s="86"/>
      <c r="I117" s="54">
        <f t="shared" si="8"/>
        <v>12</v>
      </c>
      <c r="J117" s="23">
        <f t="shared" si="13"/>
        <v>44252</v>
      </c>
      <c r="K117" s="54">
        <f t="shared" si="14"/>
        <v>6321.48</v>
      </c>
      <c r="L117" s="74" t="s">
        <v>16</v>
      </c>
      <c r="M117" s="56">
        <f t="shared" si="9"/>
        <v>1</v>
      </c>
      <c r="N117" s="54">
        <f t="shared" si="10"/>
        <v>12</v>
      </c>
      <c r="O117" s="56">
        <v>0</v>
      </c>
      <c r="P117" s="29"/>
      <c r="Q117" s="71" t="s">
        <v>69</v>
      </c>
      <c r="S117" t="str">
        <f t="shared" si="15"/>
        <v>ПС 110 кВ Вахская</v>
      </c>
    </row>
    <row r="118" spans="1:19" ht="20.25" customHeight="1" x14ac:dyDescent="0.25">
      <c r="A118" s="74">
        <v>113</v>
      </c>
      <c r="B118" s="17" t="s">
        <v>82</v>
      </c>
      <c r="C118" s="25">
        <v>44256</v>
      </c>
      <c r="D118" s="74">
        <v>1</v>
      </c>
      <c r="E118" s="59">
        <v>12</v>
      </c>
      <c r="F118" s="56">
        <f t="shared" si="12"/>
        <v>1</v>
      </c>
      <c r="G118" s="85" t="s">
        <v>117</v>
      </c>
      <c r="H118" s="86"/>
      <c r="I118" s="54">
        <f t="shared" si="8"/>
        <v>12</v>
      </c>
      <c r="J118" s="23">
        <f t="shared" si="13"/>
        <v>44256</v>
      </c>
      <c r="K118" s="54">
        <f t="shared" si="14"/>
        <v>6321.48</v>
      </c>
      <c r="L118" s="74" t="s">
        <v>16</v>
      </c>
      <c r="M118" s="56">
        <f t="shared" si="9"/>
        <v>1</v>
      </c>
      <c r="N118" s="54">
        <f t="shared" si="10"/>
        <v>12</v>
      </c>
      <c r="O118" s="56">
        <v>0</v>
      </c>
      <c r="P118" s="29"/>
      <c r="Q118" s="71" t="s">
        <v>69</v>
      </c>
      <c r="S118" t="str">
        <f t="shared" si="15"/>
        <v>ПС 110 кВ Вахская</v>
      </c>
    </row>
    <row r="119" spans="1:19" ht="20.25" customHeight="1" x14ac:dyDescent="0.25">
      <c r="A119" s="74">
        <v>114</v>
      </c>
      <c r="B119" s="17" t="s">
        <v>82</v>
      </c>
      <c r="C119" s="25">
        <v>44266</v>
      </c>
      <c r="D119" s="74">
        <v>1</v>
      </c>
      <c r="E119" s="59">
        <v>12</v>
      </c>
      <c r="F119" s="56">
        <f t="shared" si="12"/>
        <v>1</v>
      </c>
      <c r="G119" s="85" t="s">
        <v>117</v>
      </c>
      <c r="H119" s="86"/>
      <c r="I119" s="54">
        <f t="shared" si="8"/>
        <v>12</v>
      </c>
      <c r="J119" s="23">
        <f t="shared" si="13"/>
        <v>44266</v>
      </c>
      <c r="K119" s="54">
        <f t="shared" si="14"/>
        <v>6321.48</v>
      </c>
      <c r="L119" s="74" t="s">
        <v>16</v>
      </c>
      <c r="M119" s="56">
        <f t="shared" si="9"/>
        <v>1</v>
      </c>
      <c r="N119" s="54">
        <f t="shared" si="10"/>
        <v>12</v>
      </c>
      <c r="O119" s="56">
        <v>0</v>
      </c>
      <c r="P119" s="29"/>
      <c r="Q119" s="71" t="s">
        <v>68</v>
      </c>
      <c r="S119" t="str">
        <f t="shared" si="15"/>
        <v>ПС 110 кВ Вахская</v>
      </c>
    </row>
    <row r="120" spans="1:19" ht="20.25" customHeight="1" x14ac:dyDescent="0.25">
      <c r="A120" s="74">
        <v>115</v>
      </c>
      <c r="B120" s="17" t="s">
        <v>82</v>
      </c>
      <c r="C120" s="25">
        <v>44271</v>
      </c>
      <c r="D120" s="74">
        <v>1</v>
      </c>
      <c r="E120" s="59">
        <v>12</v>
      </c>
      <c r="F120" s="56">
        <f t="shared" si="12"/>
        <v>1</v>
      </c>
      <c r="G120" s="85" t="s">
        <v>117</v>
      </c>
      <c r="H120" s="86"/>
      <c r="I120" s="54">
        <f t="shared" ref="I120:I162" si="16">E120</f>
        <v>12</v>
      </c>
      <c r="J120" s="23">
        <f t="shared" si="13"/>
        <v>44271</v>
      </c>
      <c r="K120" s="54">
        <f t="shared" si="14"/>
        <v>6321.48</v>
      </c>
      <c r="L120" s="74" t="s">
        <v>16</v>
      </c>
      <c r="M120" s="56">
        <f t="shared" ref="M120:M162" si="17">F120</f>
        <v>1</v>
      </c>
      <c r="N120" s="54">
        <f t="shared" ref="N120:N162" si="18">E120</f>
        <v>12</v>
      </c>
      <c r="O120" s="56">
        <v>0</v>
      </c>
      <c r="P120" s="29"/>
      <c r="Q120" s="71" t="s">
        <v>68</v>
      </c>
      <c r="S120" t="str">
        <f t="shared" si="15"/>
        <v>ПС 110 кВ Вахская</v>
      </c>
    </row>
    <row r="121" spans="1:19" ht="20.25" customHeight="1" x14ac:dyDescent="0.25">
      <c r="A121" s="74">
        <v>116</v>
      </c>
      <c r="B121" s="17" t="s">
        <v>82</v>
      </c>
      <c r="C121" s="25">
        <v>44276</v>
      </c>
      <c r="D121" s="74">
        <v>1</v>
      </c>
      <c r="E121" s="59">
        <v>12</v>
      </c>
      <c r="F121" s="56">
        <f t="shared" ref="F121:F162" si="19">D121</f>
        <v>1</v>
      </c>
      <c r="G121" s="85" t="s">
        <v>117</v>
      </c>
      <c r="H121" s="86"/>
      <c r="I121" s="54">
        <f t="shared" si="16"/>
        <v>12</v>
      </c>
      <c r="J121" s="23">
        <f t="shared" ref="J121:J154" si="20">C121</f>
        <v>44276</v>
      </c>
      <c r="K121" s="54">
        <f t="shared" ref="K121:K162" si="21">E121*526.79</f>
        <v>6321.48</v>
      </c>
      <c r="L121" s="74" t="s">
        <v>16</v>
      </c>
      <c r="M121" s="56">
        <f t="shared" si="17"/>
        <v>1</v>
      </c>
      <c r="N121" s="54">
        <f t="shared" si="18"/>
        <v>12</v>
      </c>
      <c r="O121" s="56">
        <v>0</v>
      </c>
      <c r="P121" s="29"/>
      <c r="Q121" s="71" t="s">
        <v>69</v>
      </c>
      <c r="S121" t="str">
        <f t="shared" si="15"/>
        <v>ПС 110 кВ Вахская</v>
      </c>
    </row>
    <row r="122" spans="1:19" ht="20.25" customHeight="1" x14ac:dyDescent="0.25">
      <c r="A122" s="74">
        <v>117</v>
      </c>
      <c r="B122" s="17" t="s">
        <v>82</v>
      </c>
      <c r="C122" s="25">
        <v>44261</v>
      </c>
      <c r="D122" s="74">
        <v>1</v>
      </c>
      <c r="E122" s="59">
        <v>12</v>
      </c>
      <c r="F122" s="56">
        <f t="shared" si="19"/>
        <v>1</v>
      </c>
      <c r="G122" s="85" t="s">
        <v>117</v>
      </c>
      <c r="H122" s="86"/>
      <c r="I122" s="54">
        <f t="shared" si="16"/>
        <v>12</v>
      </c>
      <c r="J122" s="23">
        <f t="shared" si="20"/>
        <v>44261</v>
      </c>
      <c r="K122" s="54">
        <f t="shared" si="21"/>
        <v>6321.48</v>
      </c>
      <c r="L122" s="74" t="s">
        <v>16</v>
      </c>
      <c r="M122" s="56">
        <f t="shared" si="17"/>
        <v>1</v>
      </c>
      <c r="N122" s="54">
        <f t="shared" si="18"/>
        <v>12</v>
      </c>
      <c r="O122" s="56">
        <v>0</v>
      </c>
      <c r="P122" s="29"/>
      <c r="Q122" s="71" t="s">
        <v>83</v>
      </c>
      <c r="S122" t="str">
        <f t="shared" si="15"/>
        <v>ПС 110 кВ Вахская</v>
      </c>
    </row>
    <row r="123" spans="1:19" ht="20.25" customHeight="1" x14ac:dyDescent="0.25">
      <c r="A123" s="74">
        <v>118</v>
      </c>
      <c r="B123" s="17" t="s">
        <v>82</v>
      </c>
      <c r="C123" s="25">
        <v>44269</v>
      </c>
      <c r="D123" s="74">
        <v>1</v>
      </c>
      <c r="E123" s="59">
        <v>12</v>
      </c>
      <c r="F123" s="56">
        <f t="shared" si="19"/>
        <v>1</v>
      </c>
      <c r="G123" s="85" t="s">
        <v>117</v>
      </c>
      <c r="H123" s="86"/>
      <c r="I123" s="54">
        <f t="shared" si="16"/>
        <v>12</v>
      </c>
      <c r="J123" s="23">
        <f t="shared" si="20"/>
        <v>44269</v>
      </c>
      <c r="K123" s="54">
        <f t="shared" si="21"/>
        <v>6321.48</v>
      </c>
      <c r="L123" s="74" t="s">
        <v>16</v>
      </c>
      <c r="M123" s="56">
        <f t="shared" si="17"/>
        <v>1</v>
      </c>
      <c r="N123" s="54">
        <f t="shared" si="18"/>
        <v>12</v>
      </c>
      <c r="O123" s="56">
        <v>0</v>
      </c>
      <c r="P123" s="29"/>
      <c r="Q123" s="71" t="s">
        <v>83</v>
      </c>
      <c r="S123" t="str">
        <f t="shared" si="15"/>
        <v>ПС 110 кВ Вахская</v>
      </c>
    </row>
    <row r="124" spans="1:19" ht="20.25" customHeight="1" x14ac:dyDescent="0.25">
      <c r="A124" s="74">
        <v>119</v>
      </c>
      <c r="B124" s="17" t="s">
        <v>82</v>
      </c>
      <c r="C124" s="25">
        <v>44272</v>
      </c>
      <c r="D124" s="74">
        <v>1</v>
      </c>
      <c r="E124" s="59">
        <v>12</v>
      </c>
      <c r="F124" s="56">
        <f t="shared" si="19"/>
        <v>1</v>
      </c>
      <c r="G124" s="85" t="s">
        <v>117</v>
      </c>
      <c r="H124" s="86"/>
      <c r="I124" s="54">
        <f t="shared" si="16"/>
        <v>12</v>
      </c>
      <c r="J124" s="23">
        <f t="shared" si="20"/>
        <v>44272</v>
      </c>
      <c r="K124" s="54">
        <f t="shared" si="21"/>
        <v>6321.48</v>
      </c>
      <c r="L124" s="74" t="s">
        <v>16</v>
      </c>
      <c r="M124" s="56">
        <f t="shared" si="17"/>
        <v>1</v>
      </c>
      <c r="N124" s="54">
        <f t="shared" si="18"/>
        <v>12</v>
      </c>
      <c r="O124" s="56">
        <v>0</v>
      </c>
      <c r="P124" s="29"/>
      <c r="Q124" s="71" t="s">
        <v>83</v>
      </c>
      <c r="S124" t="str">
        <f t="shared" si="15"/>
        <v>ПС 110 кВ Вахская</v>
      </c>
    </row>
    <row r="125" spans="1:19" ht="20.25" customHeight="1" x14ac:dyDescent="0.25">
      <c r="A125" s="74">
        <v>120</v>
      </c>
      <c r="B125" s="17" t="s">
        <v>82</v>
      </c>
      <c r="C125" s="25">
        <v>44280</v>
      </c>
      <c r="D125" s="74">
        <v>1</v>
      </c>
      <c r="E125" s="59">
        <v>12</v>
      </c>
      <c r="F125" s="56">
        <f t="shared" si="19"/>
        <v>1</v>
      </c>
      <c r="G125" s="85" t="s">
        <v>117</v>
      </c>
      <c r="H125" s="86"/>
      <c r="I125" s="54">
        <f t="shared" si="16"/>
        <v>12</v>
      </c>
      <c r="J125" s="23">
        <f t="shared" si="20"/>
        <v>44280</v>
      </c>
      <c r="K125" s="54">
        <f t="shared" si="21"/>
        <v>6321.48</v>
      </c>
      <c r="L125" s="74" t="s">
        <v>16</v>
      </c>
      <c r="M125" s="56">
        <f t="shared" si="17"/>
        <v>1</v>
      </c>
      <c r="N125" s="54">
        <f t="shared" si="18"/>
        <v>12</v>
      </c>
      <c r="O125" s="56">
        <v>0</v>
      </c>
      <c r="P125" s="29"/>
      <c r="Q125" s="71" t="s">
        <v>84</v>
      </c>
      <c r="S125" t="str">
        <f t="shared" si="15"/>
        <v>ПС 110 кВ Вахская</v>
      </c>
    </row>
    <row r="126" spans="1:19" ht="20.25" customHeight="1" x14ac:dyDescent="0.25">
      <c r="A126" s="74">
        <v>121</v>
      </c>
      <c r="B126" s="17" t="s">
        <v>82</v>
      </c>
      <c r="C126" s="25">
        <v>44260</v>
      </c>
      <c r="D126" s="74">
        <v>1</v>
      </c>
      <c r="E126" s="59">
        <v>12</v>
      </c>
      <c r="F126" s="56">
        <f t="shared" si="19"/>
        <v>1</v>
      </c>
      <c r="G126" s="85" t="s">
        <v>117</v>
      </c>
      <c r="H126" s="86"/>
      <c r="I126" s="54">
        <f t="shared" si="16"/>
        <v>12</v>
      </c>
      <c r="J126" s="23">
        <f t="shared" si="20"/>
        <v>44260</v>
      </c>
      <c r="K126" s="54">
        <f t="shared" si="21"/>
        <v>6321.48</v>
      </c>
      <c r="L126" s="74" t="s">
        <v>16</v>
      </c>
      <c r="M126" s="56">
        <f t="shared" si="17"/>
        <v>1</v>
      </c>
      <c r="N126" s="54">
        <f t="shared" si="18"/>
        <v>12</v>
      </c>
      <c r="O126" s="56">
        <v>0</v>
      </c>
      <c r="P126" s="29"/>
      <c r="Q126" s="71" t="s">
        <v>68</v>
      </c>
      <c r="S126" t="str">
        <f t="shared" si="15"/>
        <v>ПС 110 кВ Вахская</v>
      </c>
    </row>
    <row r="127" spans="1:19" ht="20.25" customHeight="1" x14ac:dyDescent="0.25">
      <c r="A127" s="74">
        <v>122</v>
      </c>
      <c r="B127" s="17" t="s">
        <v>82</v>
      </c>
      <c r="C127" s="25">
        <v>44266</v>
      </c>
      <c r="D127" s="74">
        <v>1</v>
      </c>
      <c r="E127" s="59">
        <v>12</v>
      </c>
      <c r="F127" s="56">
        <f t="shared" si="19"/>
        <v>1</v>
      </c>
      <c r="G127" s="85" t="s">
        <v>117</v>
      </c>
      <c r="H127" s="86"/>
      <c r="I127" s="54">
        <f t="shared" si="16"/>
        <v>12</v>
      </c>
      <c r="J127" s="23">
        <f t="shared" si="20"/>
        <v>44266</v>
      </c>
      <c r="K127" s="54">
        <f t="shared" si="21"/>
        <v>6321.48</v>
      </c>
      <c r="L127" s="74" t="s">
        <v>16</v>
      </c>
      <c r="M127" s="56">
        <f t="shared" si="17"/>
        <v>1</v>
      </c>
      <c r="N127" s="54">
        <f t="shared" si="18"/>
        <v>12</v>
      </c>
      <c r="O127" s="56">
        <v>0</v>
      </c>
      <c r="P127" s="29"/>
      <c r="Q127" s="71" t="s">
        <v>68</v>
      </c>
      <c r="S127" t="str">
        <f t="shared" si="15"/>
        <v>ПС 110 кВ Вахская</v>
      </c>
    </row>
    <row r="128" spans="1:19" ht="20.25" customHeight="1" x14ac:dyDescent="0.25">
      <c r="A128" s="74">
        <v>123</v>
      </c>
      <c r="B128" s="17" t="s">
        <v>82</v>
      </c>
      <c r="C128" s="25">
        <v>44268</v>
      </c>
      <c r="D128" s="74">
        <v>1</v>
      </c>
      <c r="E128" s="59">
        <v>12</v>
      </c>
      <c r="F128" s="56">
        <f t="shared" si="19"/>
        <v>1</v>
      </c>
      <c r="G128" s="85" t="s">
        <v>117</v>
      </c>
      <c r="H128" s="86"/>
      <c r="I128" s="54">
        <f t="shared" si="16"/>
        <v>12</v>
      </c>
      <c r="J128" s="23">
        <f t="shared" si="20"/>
        <v>44268</v>
      </c>
      <c r="K128" s="54">
        <f t="shared" si="21"/>
        <v>6321.48</v>
      </c>
      <c r="L128" s="74" t="s">
        <v>16</v>
      </c>
      <c r="M128" s="56">
        <f t="shared" si="17"/>
        <v>1</v>
      </c>
      <c r="N128" s="54">
        <f t="shared" si="18"/>
        <v>12</v>
      </c>
      <c r="O128" s="56">
        <v>0</v>
      </c>
      <c r="P128" s="29"/>
      <c r="Q128" s="71" t="s">
        <v>84</v>
      </c>
      <c r="S128" t="str">
        <f t="shared" si="15"/>
        <v>ПС 110 кВ Вахская</v>
      </c>
    </row>
    <row r="129" spans="1:19" ht="20.25" customHeight="1" x14ac:dyDescent="0.25">
      <c r="A129" s="74">
        <v>124</v>
      </c>
      <c r="B129" s="17" t="s">
        <v>82</v>
      </c>
      <c r="C129" s="25">
        <v>44272</v>
      </c>
      <c r="D129" s="74">
        <v>1</v>
      </c>
      <c r="E129" s="59">
        <v>12</v>
      </c>
      <c r="F129" s="56">
        <f t="shared" si="19"/>
        <v>1</v>
      </c>
      <c r="G129" s="85" t="s">
        <v>117</v>
      </c>
      <c r="H129" s="86"/>
      <c r="I129" s="54">
        <f t="shared" si="16"/>
        <v>12</v>
      </c>
      <c r="J129" s="23">
        <f t="shared" si="20"/>
        <v>44272</v>
      </c>
      <c r="K129" s="54">
        <f t="shared" si="21"/>
        <v>6321.48</v>
      </c>
      <c r="L129" s="74" t="s">
        <v>16</v>
      </c>
      <c r="M129" s="56">
        <f t="shared" si="17"/>
        <v>1</v>
      </c>
      <c r="N129" s="54">
        <f t="shared" si="18"/>
        <v>12</v>
      </c>
      <c r="O129" s="56">
        <v>0</v>
      </c>
      <c r="P129" s="29"/>
      <c r="Q129" s="71" t="s">
        <v>84</v>
      </c>
      <c r="S129" t="str">
        <f t="shared" si="15"/>
        <v>ПС 110 кВ Вахская</v>
      </c>
    </row>
    <row r="130" spans="1:19" ht="20.25" customHeight="1" x14ac:dyDescent="0.25">
      <c r="A130" s="74">
        <v>125</v>
      </c>
      <c r="B130" s="17" t="s">
        <v>82</v>
      </c>
      <c r="C130" s="25">
        <v>44266</v>
      </c>
      <c r="D130" s="74">
        <v>1</v>
      </c>
      <c r="E130" s="59">
        <v>12</v>
      </c>
      <c r="F130" s="56">
        <f t="shared" si="19"/>
        <v>1</v>
      </c>
      <c r="G130" s="85" t="s">
        <v>117</v>
      </c>
      <c r="H130" s="86"/>
      <c r="I130" s="54">
        <f t="shared" si="16"/>
        <v>12</v>
      </c>
      <c r="J130" s="23">
        <f t="shared" si="20"/>
        <v>44266</v>
      </c>
      <c r="K130" s="54">
        <f t="shared" si="21"/>
        <v>6321.48</v>
      </c>
      <c r="L130" s="74" t="s">
        <v>16</v>
      </c>
      <c r="M130" s="56">
        <f t="shared" si="17"/>
        <v>1</v>
      </c>
      <c r="N130" s="54">
        <f t="shared" si="18"/>
        <v>12</v>
      </c>
      <c r="O130" s="56">
        <v>0</v>
      </c>
      <c r="P130" s="29"/>
      <c r="Q130" s="71" t="s">
        <v>69</v>
      </c>
      <c r="S130" t="str">
        <f t="shared" si="15"/>
        <v>ПС 110 кВ Вахская</v>
      </c>
    </row>
    <row r="131" spans="1:19" ht="20.25" customHeight="1" x14ac:dyDescent="0.25">
      <c r="A131" s="74">
        <v>126</v>
      </c>
      <c r="B131" s="17" t="s">
        <v>82</v>
      </c>
      <c r="C131" s="25">
        <v>44275</v>
      </c>
      <c r="D131" s="74">
        <v>1</v>
      </c>
      <c r="E131" s="59">
        <v>12</v>
      </c>
      <c r="F131" s="56">
        <f t="shared" si="19"/>
        <v>1</v>
      </c>
      <c r="G131" s="85" t="s">
        <v>117</v>
      </c>
      <c r="H131" s="86"/>
      <c r="I131" s="54">
        <f t="shared" si="16"/>
        <v>12</v>
      </c>
      <c r="J131" s="23">
        <f t="shared" si="20"/>
        <v>44275</v>
      </c>
      <c r="K131" s="54">
        <f t="shared" si="21"/>
        <v>6321.48</v>
      </c>
      <c r="L131" s="74" t="s">
        <v>16</v>
      </c>
      <c r="M131" s="56">
        <f t="shared" si="17"/>
        <v>1</v>
      </c>
      <c r="N131" s="54">
        <f t="shared" si="18"/>
        <v>12</v>
      </c>
      <c r="O131" s="56">
        <v>0</v>
      </c>
      <c r="P131" s="29"/>
      <c r="Q131" s="71" t="s">
        <v>69</v>
      </c>
      <c r="S131" t="str">
        <f t="shared" si="15"/>
        <v>ПС 110 кВ Вахская</v>
      </c>
    </row>
    <row r="132" spans="1:19" ht="20.25" customHeight="1" x14ac:dyDescent="0.25">
      <c r="A132" s="74">
        <v>127</v>
      </c>
      <c r="B132" s="17" t="s">
        <v>82</v>
      </c>
      <c r="C132" s="25">
        <v>44281</v>
      </c>
      <c r="D132" s="74">
        <v>1</v>
      </c>
      <c r="E132" s="59">
        <v>12</v>
      </c>
      <c r="F132" s="56">
        <f t="shared" si="19"/>
        <v>1</v>
      </c>
      <c r="G132" s="85" t="s">
        <v>117</v>
      </c>
      <c r="H132" s="86"/>
      <c r="I132" s="54">
        <f t="shared" si="16"/>
        <v>12</v>
      </c>
      <c r="J132" s="23">
        <f t="shared" si="20"/>
        <v>44281</v>
      </c>
      <c r="K132" s="54">
        <f t="shared" si="21"/>
        <v>6321.48</v>
      </c>
      <c r="L132" s="74" t="s">
        <v>16</v>
      </c>
      <c r="M132" s="56">
        <f t="shared" si="17"/>
        <v>1</v>
      </c>
      <c r="N132" s="54">
        <f t="shared" si="18"/>
        <v>12</v>
      </c>
      <c r="O132" s="56">
        <v>0</v>
      </c>
      <c r="P132" s="29"/>
      <c r="Q132" s="71" t="s">
        <v>69</v>
      </c>
      <c r="S132" t="str">
        <f t="shared" si="15"/>
        <v>ПС 110 кВ Вахская</v>
      </c>
    </row>
    <row r="133" spans="1:19" ht="20.25" customHeight="1" x14ac:dyDescent="0.25">
      <c r="A133" s="74">
        <v>128</v>
      </c>
      <c r="B133" s="17" t="s">
        <v>82</v>
      </c>
      <c r="C133" s="25">
        <v>44254</v>
      </c>
      <c r="D133" s="74">
        <v>1</v>
      </c>
      <c r="E133" s="59">
        <v>12</v>
      </c>
      <c r="F133" s="56">
        <f t="shared" si="19"/>
        <v>1</v>
      </c>
      <c r="G133" s="85" t="s">
        <v>117</v>
      </c>
      <c r="H133" s="86"/>
      <c r="I133" s="54">
        <f t="shared" si="16"/>
        <v>12</v>
      </c>
      <c r="J133" s="23">
        <f t="shared" si="20"/>
        <v>44254</v>
      </c>
      <c r="K133" s="54">
        <f t="shared" si="21"/>
        <v>6321.48</v>
      </c>
      <c r="L133" s="74" t="s">
        <v>16</v>
      </c>
      <c r="M133" s="56">
        <f t="shared" si="17"/>
        <v>1</v>
      </c>
      <c r="N133" s="54">
        <f t="shared" si="18"/>
        <v>12</v>
      </c>
      <c r="O133" s="56">
        <v>0</v>
      </c>
      <c r="P133" s="29"/>
      <c r="Q133" s="71" t="s">
        <v>72</v>
      </c>
      <c r="S133" t="str">
        <f t="shared" si="15"/>
        <v>ПС 110 кВ Первомайская</v>
      </c>
    </row>
    <row r="134" spans="1:19" ht="20.25" customHeight="1" x14ac:dyDescent="0.25">
      <c r="A134" s="74">
        <v>129</v>
      </c>
      <c r="B134" s="17" t="s">
        <v>82</v>
      </c>
      <c r="C134" s="25">
        <v>44255</v>
      </c>
      <c r="D134" s="74">
        <v>1</v>
      </c>
      <c r="E134" s="59">
        <v>12</v>
      </c>
      <c r="F134" s="56">
        <f t="shared" si="19"/>
        <v>1</v>
      </c>
      <c r="G134" s="85" t="s">
        <v>117</v>
      </c>
      <c r="H134" s="86"/>
      <c r="I134" s="54">
        <f t="shared" si="16"/>
        <v>12</v>
      </c>
      <c r="J134" s="23">
        <f t="shared" si="20"/>
        <v>44255</v>
      </c>
      <c r="K134" s="54">
        <f t="shared" si="21"/>
        <v>6321.48</v>
      </c>
      <c r="L134" s="74" t="s">
        <v>16</v>
      </c>
      <c r="M134" s="56">
        <f t="shared" si="17"/>
        <v>1</v>
      </c>
      <c r="N134" s="54">
        <f t="shared" si="18"/>
        <v>12</v>
      </c>
      <c r="O134" s="56">
        <v>0</v>
      </c>
      <c r="P134" s="29"/>
      <c r="Q134" s="71" t="s">
        <v>70</v>
      </c>
      <c r="S134" t="str">
        <f t="shared" ref="S134:S162" si="22">INDEX($X$258:$X$310,MATCH(Q134,$Y$258:$Y$310,0))</f>
        <v>ПС 110 кВ Катыльгинская</v>
      </c>
    </row>
    <row r="135" spans="1:19" ht="20.25" customHeight="1" x14ac:dyDescent="0.25">
      <c r="A135" s="74">
        <v>130</v>
      </c>
      <c r="B135" s="17" t="s">
        <v>82</v>
      </c>
      <c r="C135" s="25">
        <v>44256</v>
      </c>
      <c r="D135" s="74">
        <v>1</v>
      </c>
      <c r="E135" s="59">
        <v>12</v>
      </c>
      <c r="F135" s="56">
        <f t="shared" si="19"/>
        <v>1</v>
      </c>
      <c r="G135" s="85" t="s">
        <v>117</v>
      </c>
      <c r="H135" s="86"/>
      <c r="I135" s="54">
        <f t="shared" si="16"/>
        <v>12</v>
      </c>
      <c r="J135" s="23">
        <f t="shared" si="20"/>
        <v>44256</v>
      </c>
      <c r="K135" s="54">
        <f t="shared" si="21"/>
        <v>6321.48</v>
      </c>
      <c r="L135" s="74" t="s">
        <v>16</v>
      </c>
      <c r="M135" s="56">
        <f t="shared" si="17"/>
        <v>1</v>
      </c>
      <c r="N135" s="54">
        <f t="shared" si="18"/>
        <v>12</v>
      </c>
      <c r="O135" s="56">
        <v>0</v>
      </c>
      <c r="P135" s="29"/>
      <c r="Q135" s="71" t="s">
        <v>179</v>
      </c>
      <c r="S135" t="e">
        <f t="shared" si="22"/>
        <v>#N/A</v>
      </c>
    </row>
    <row r="136" spans="1:19" ht="20.25" customHeight="1" x14ac:dyDescent="0.25">
      <c r="A136" s="74">
        <v>131</v>
      </c>
      <c r="B136" s="17" t="s">
        <v>82</v>
      </c>
      <c r="C136" s="25">
        <v>44257</v>
      </c>
      <c r="D136" s="74">
        <v>1</v>
      </c>
      <c r="E136" s="59">
        <v>12</v>
      </c>
      <c r="F136" s="56">
        <f t="shared" si="19"/>
        <v>1</v>
      </c>
      <c r="G136" s="85" t="s">
        <v>117</v>
      </c>
      <c r="H136" s="86"/>
      <c r="I136" s="54">
        <f t="shared" si="16"/>
        <v>12</v>
      </c>
      <c r="J136" s="23">
        <f t="shared" si="20"/>
        <v>44257</v>
      </c>
      <c r="K136" s="54">
        <f t="shared" si="21"/>
        <v>6321.48</v>
      </c>
      <c r="L136" s="74" t="s">
        <v>16</v>
      </c>
      <c r="M136" s="56">
        <f t="shared" si="17"/>
        <v>1</v>
      </c>
      <c r="N136" s="54">
        <f t="shared" si="18"/>
        <v>12</v>
      </c>
      <c r="O136" s="56">
        <v>0</v>
      </c>
      <c r="P136" s="29"/>
      <c r="Q136" s="71" t="s">
        <v>73</v>
      </c>
      <c r="S136" t="str">
        <f t="shared" si="22"/>
        <v>ПС 110 кВ Ломовая</v>
      </c>
    </row>
    <row r="137" spans="1:19" ht="20.25" customHeight="1" x14ac:dyDescent="0.25">
      <c r="A137" s="74">
        <v>132</v>
      </c>
      <c r="B137" s="17" t="s">
        <v>82</v>
      </c>
      <c r="C137" s="25">
        <v>44258</v>
      </c>
      <c r="D137" s="74">
        <v>1</v>
      </c>
      <c r="E137" s="59">
        <v>12</v>
      </c>
      <c r="F137" s="56">
        <f t="shared" si="19"/>
        <v>1</v>
      </c>
      <c r="G137" s="85" t="s">
        <v>117</v>
      </c>
      <c r="H137" s="86"/>
      <c r="I137" s="54">
        <f t="shared" si="16"/>
        <v>12</v>
      </c>
      <c r="J137" s="23">
        <f t="shared" si="20"/>
        <v>44258</v>
      </c>
      <c r="K137" s="54">
        <f t="shared" si="21"/>
        <v>6321.48</v>
      </c>
      <c r="L137" s="74" t="s">
        <v>16</v>
      </c>
      <c r="M137" s="56">
        <f t="shared" si="17"/>
        <v>1</v>
      </c>
      <c r="N137" s="54">
        <f t="shared" si="18"/>
        <v>12</v>
      </c>
      <c r="O137" s="56">
        <v>0</v>
      </c>
      <c r="P137" s="29"/>
      <c r="Q137" s="71" t="s">
        <v>180</v>
      </c>
      <c r="S137" t="e">
        <f t="shared" si="22"/>
        <v>#N/A</v>
      </c>
    </row>
    <row r="138" spans="1:19" ht="20.25" customHeight="1" x14ac:dyDescent="0.25">
      <c r="A138" s="74">
        <v>133</v>
      </c>
      <c r="B138" s="17" t="s">
        <v>82</v>
      </c>
      <c r="C138" s="25">
        <v>44258</v>
      </c>
      <c r="D138" s="74">
        <v>1</v>
      </c>
      <c r="E138" s="59">
        <v>12</v>
      </c>
      <c r="F138" s="56">
        <f t="shared" si="19"/>
        <v>1</v>
      </c>
      <c r="G138" s="85" t="s">
        <v>117</v>
      </c>
      <c r="H138" s="86"/>
      <c r="I138" s="54">
        <f t="shared" si="16"/>
        <v>12</v>
      </c>
      <c r="J138" s="23">
        <f t="shared" si="20"/>
        <v>44258</v>
      </c>
      <c r="K138" s="54">
        <f t="shared" si="21"/>
        <v>6321.48</v>
      </c>
      <c r="L138" s="74" t="s">
        <v>16</v>
      </c>
      <c r="M138" s="56">
        <f t="shared" si="17"/>
        <v>1</v>
      </c>
      <c r="N138" s="54">
        <f t="shared" si="18"/>
        <v>12</v>
      </c>
      <c r="O138" s="56">
        <v>0</v>
      </c>
      <c r="P138" s="29"/>
      <c r="Q138" s="71" t="s">
        <v>70</v>
      </c>
      <c r="S138" t="str">
        <f t="shared" si="22"/>
        <v>ПС 110 кВ Катыльгинская</v>
      </c>
    </row>
    <row r="139" spans="1:19" ht="20.25" customHeight="1" x14ac:dyDescent="0.25">
      <c r="A139" s="74">
        <v>134</v>
      </c>
      <c r="B139" s="17" t="s">
        <v>82</v>
      </c>
      <c r="C139" s="25">
        <v>44259</v>
      </c>
      <c r="D139" s="74">
        <v>1</v>
      </c>
      <c r="E139" s="59">
        <v>12</v>
      </c>
      <c r="F139" s="56">
        <f t="shared" si="19"/>
        <v>1</v>
      </c>
      <c r="G139" s="85" t="s">
        <v>117</v>
      </c>
      <c r="H139" s="86"/>
      <c r="I139" s="54">
        <f t="shared" si="16"/>
        <v>12</v>
      </c>
      <c r="J139" s="23">
        <f t="shared" si="20"/>
        <v>44259</v>
      </c>
      <c r="K139" s="54">
        <f t="shared" si="21"/>
        <v>6321.48</v>
      </c>
      <c r="L139" s="74" t="s">
        <v>16</v>
      </c>
      <c r="M139" s="56">
        <f t="shared" si="17"/>
        <v>1</v>
      </c>
      <c r="N139" s="54">
        <f t="shared" si="18"/>
        <v>12</v>
      </c>
      <c r="O139" s="56">
        <v>0</v>
      </c>
      <c r="P139" s="29"/>
      <c r="Q139" s="71" t="s">
        <v>70</v>
      </c>
      <c r="S139" t="str">
        <f t="shared" si="22"/>
        <v>ПС 110 кВ Катыльгинская</v>
      </c>
    </row>
    <row r="140" spans="1:19" ht="20.25" customHeight="1" x14ac:dyDescent="0.25">
      <c r="A140" s="74">
        <v>135</v>
      </c>
      <c r="B140" s="17" t="s">
        <v>82</v>
      </c>
      <c r="C140" s="25">
        <v>44260</v>
      </c>
      <c r="D140" s="74">
        <v>1</v>
      </c>
      <c r="E140" s="59">
        <v>12</v>
      </c>
      <c r="F140" s="56">
        <f t="shared" si="19"/>
        <v>1</v>
      </c>
      <c r="G140" s="85" t="s">
        <v>117</v>
      </c>
      <c r="H140" s="86"/>
      <c r="I140" s="54">
        <f t="shared" si="16"/>
        <v>12</v>
      </c>
      <c r="J140" s="23">
        <f t="shared" si="20"/>
        <v>44260</v>
      </c>
      <c r="K140" s="54">
        <f t="shared" si="21"/>
        <v>6321.48</v>
      </c>
      <c r="L140" s="74" t="s">
        <v>16</v>
      </c>
      <c r="M140" s="56">
        <f t="shared" si="17"/>
        <v>1</v>
      </c>
      <c r="N140" s="54">
        <f t="shared" si="18"/>
        <v>12</v>
      </c>
      <c r="O140" s="56">
        <v>0</v>
      </c>
      <c r="P140" s="29"/>
      <c r="Q140" s="71" t="s">
        <v>72</v>
      </c>
      <c r="S140" t="str">
        <f t="shared" si="22"/>
        <v>ПС 110 кВ Первомайская</v>
      </c>
    </row>
    <row r="141" spans="1:19" ht="20.25" customHeight="1" x14ac:dyDescent="0.25">
      <c r="A141" s="74">
        <v>136</v>
      </c>
      <c r="B141" s="17" t="s">
        <v>82</v>
      </c>
      <c r="C141" s="25">
        <v>44261</v>
      </c>
      <c r="D141" s="74">
        <v>1</v>
      </c>
      <c r="E141" s="59">
        <v>12</v>
      </c>
      <c r="F141" s="56">
        <f t="shared" si="19"/>
        <v>1</v>
      </c>
      <c r="G141" s="85" t="s">
        <v>117</v>
      </c>
      <c r="H141" s="86"/>
      <c r="I141" s="54">
        <f t="shared" si="16"/>
        <v>12</v>
      </c>
      <c r="J141" s="23">
        <f t="shared" si="20"/>
        <v>44261</v>
      </c>
      <c r="K141" s="54">
        <f t="shared" si="21"/>
        <v>6321.48</v>
      </c>
      <c r="L141" s="74" t="s">
        <v>16</v>
      </c>
      <c r="M141" s="56">
        <f t="shared" si="17"/>
        <v>1</v>
      </c>
      <c r="N141" s="54">
        <f t="shared" si="18"/>
        <v>12</v>
      </c>
      <c r="O141" s="56">
        <v>0</v>
      </c>
      <c r="P141" s="29"/>
      <c r="Q141" s="71" t="s">
        <v>70</v>
      </c>
      <c r="S141" t="str">
        <f t="shared" si="22"/>
        <v>ПС 110 кВ Катыльгинская</v>
      </c>
    </row>
    <row r="142" spans="1:19" ht="20.25" customHeight="1" x14ac:dyDescent="0.25">
      <c r="A142" s="74">
        <v>137</v>
      </c>
      <c r="B142" s="17" t="s">
        <v>82</v>
      </c>
      <c r="C142" s="25">
        <v>44261</v>
      </c>
      <c r="D142" s="74">
        <v>1</v>
      </c>
      <c r="E142" s="59">
        <v>12</v>
      </c>
      <c r="F142" s="56">
        <f t="shared" si="19"/>
        <v>1</v>
      </c>
      <c r="G142" s="85" t="s">
        <v>117</v>
      </c>
      <c r="H142" s="86"/>
      <c r="I142" s="54">
        <f t="shared" si="16"/>
        <v>12</v>
      </c>
      <c r="J142" s="23">
        <f t="shared" si="20"/>
        <v>44261</v>
      </c>
      <c r="K142" s="54">
        <f t="shared" si="21"/>
        <v>6321.48</v>
      </c>
      <c r="L142" s="74" t="s">
        <v>16</v>
      </c>
      <c r="M142" s="56">
        <f t="shared" si="17"/>
        <v>1</v>
      </c>
      <c r="N142" s="54">
        <f t="shared" si="18"/>
        <v>12</v>
      </c>
      <c r="O142" s="56">
        <v>0</v>
      </c>
      <c r="P142" s="29"/>
      <c r="Q142" s="71" t="s">
        <v>72</v>
      </c>
      <c r="S142" t="str">
        <f t="shared" si="22"/>
        <v>ПС 110 кВ Первомайская</v>
      </c>
    </row>
    <row r="143" spans="1:19" ht="54" customHeight="1" x14ac:dyDescent="0.25">
      <c r="A143" s="74">
        <v>138</v>
      </c>
      <c r="B143" s="72" t="s">
        <v>82</v>
      </c>
      <c r="C143" s="25">
        <v>44262</v>
      </c>
      <c r="D143" s="74">
        <v>1</v>
      </c>
      <c r="E143" s="59">
        <v>12</v>
      </c>
      <c r="F143" s="56">
        <f t="shared" si="19"/>
        <v>1</v>
      </c>
      <c r="G143" s="85" t="s">
        <v>117</v>
      </c>
      <c r="H143" s="86"/>
      <c r="I143" s="54">
        <f t="shared" si="16"/>
        <v>12</v>
      </c>
      <c r="J143" s="23">
        <f t="shared" si="20"/>
        <v>44262</v>
      </c>
      <c r="K143" s="54">
        <f t="shared" si="21"/>
        <v>6321.48</v>
      </c>
      <c r="L143" s="74" t="s">
        <v>16</v>
      </c>
      <c r="M143" s="56">
        <f t="shared" si="17"/>
        <v>1</v>
      </c>
      <c r="N143" s="54">
        <f t="shared" si="18"/>
        <v>12</v>
      </c>
      <c r="O143" s="56">
        <v>0</v>
      </c>
      <c r="P143" s="29"/>
      <c r="Q143" s="71" t="s">
        <v>71</v>
      </c>
      <c r="S143" t="str">
        <f t="shared" si="22"/>
        <v>ПС 110 кВ Катыльгинская</v>
      </c>
    </row>
    <row r="144" spans="1:19" ht="20.25" customHeight="1" x14ac:dyDescent="0.25">
      <c r="A144" s="74">
        <v>139</v>
      </c>
      <c r="B144" s="17" t="s">
        <v>82</v>
      </c>
      <c r="C144" s="25">
        <v>44263</v>
      </c>
      <c r="D144" s="74">
        <v>1</v>
      </c>
      <c r="E144" s="59">
        <v>12</v>
      </c>
      <c r="F144" s="56">
        <f t="shared" si="19"/>
        <v>1</v>
      </c>
      <c r="G144" s="85" t="s">
        <v>117</v>
      </c>
      <c r="H144" s="86"/>
      <c r="I144" s="54">
        <f t="shared" si="16"/>
        <v>12</v>
      </c>
      <c r="J144" s="23">
        <f t="shared" si="20"/>
        <v>44263</v>
      </c>
      <c r="K144" s="54">
        <f t="shared" si="21"/>
        <v>6321.48</v>
      </c>
      <c r="L144" s="74" t="s">
        <v>16</v>
      </c>
      <c r="M144" s="56">
        <f t="shared" si="17"/>
        <v>1</v>
      </c>
      <c r="N144" s="54">
        <f t="shared" si="18"/>
        <v>12</v>
      </c>
      <c r="O144" s="56">
        <v>0</v>
      </c>
      <c r="P144" s="29"/>
      <c r="Q144" s="71" t="s">
        <v>70</v>
      </c>
      <c r="S144" t="str">
        <f t="shared" si="22"/>
        <v>ПС 110 кВ Катыльгинская</v>
      </c>
    </row>
    <row r="145" spans="1:19" ht="20.25" customHeight="1" x14ac:dyDescent="0.25">
      <c r="A145" s="74">
        <v>140</v>
      </c>
      <c r="B145" s="17" t="s">
        <v>82</v>
      </c>
      <c r="C145" s="22">
        <v>44264</v>
      </c>
      <c r="D145" s="74">
        <v>1</v>
      </c>
      <c r="E145" s="59">
        <v>12</v>
      </c>
      <c r="F145" s="56">
        <f t="shared" si="19"/>
        <v>1</v>
      </c>
      <c r="G145" s="85" t="s">
        <v>117</v>
      </c>
      <c r="H145" s="86"/>
      <c r="I145" s="54">
        <f t="shared" si="16"/>
        <v>12</v>
      </c>
      <c r="J145" s="23">
        <f t="shared" si="20"/>
        <v>44264</v>
      </c>
      <c r="K145" s="54">
        <f t="shared" si="21"/>
        <v>6321.48</v>
      </c>
      <c r="L145" s="74" t="s">
        <v>16</v>
      </c>
      <c r="M145" s="56">
        <f t="shared" si="17"/>
        <v>1</v>
      </c>
      <c r="N145" s="54">
        <f t="shared" si="18"/>
        <v>12</v>
      </c>
      <c r="O145" s="56">
        <v>0</v>
      </c>
      <c r="P145" s="29"/>
      <c r="Q145" s="49" t="s">
        <v>71</v>
      </c>
      <c r="S145" t="str">
        <f t="shared" si="22"/>
        <v>ПС 110 кВ Катыльгинская</v>
      </c>
    </row>
    <row r="146" spans="1:19" ht="20.25" customHeight="1" x14ac:dyDescent="0.25">
      <c r="A146" s="74">
        <v>141</v>
      </c>
      <c r="B146" s="17" t="s">
        <v>82</v>
      </c>
      <c r="C146" s="22">
        <v>44265</v>
      </c>
      <c r="D146" s="74">
        <v>1</v>
      </c>
      <c r="E146" s="59">
        <v>12</v>
      </c>
      <c r="F146" s="56">
        <f t="shared" si="19"/>
        <v>1</v>
      </c>
      <c r="G146" s="85" t="s">
        <v>117</v>
      </c>
      <c r="H146" s="86"/>
      <c r="I146" s="54">
        <f t="shared" si="16"/>
        <v>12</v>
      </c>
      <c r="J146" s="23">
        <f t="shared" si="20"/>
        <v>44265</v>
      </c>
      <c r="K146" s="54">
        <f t="shared" si="21"/>
        <v>6321.48</v>
      </c>
      <c r="L146" s="74" t="s">
        <v>16</v>
      </c>
      <c r="M146" s="56">
        <f t="shared" si="17"/>
        <v>1</v>
      </c>
      <c r="N146" s="54">
        <f t="shared" si="18"/>
        <v>12</v>
      </c>
      <c r="O146" s="56">
        <v>0</v>
      </c>
      <c r="P146" s="29"/>
      <c r="Q146" s="49" t="s">
        <v>72</v>
      </c>
      <c r="S146" t="str">
        <f t="shared" si="22"/>
        <v>ПС 110 кВ Первомайская</v>
      </c>
    </row>
    <row r="147" spans="1:19" ht="20.25" customHeight="1" x14ac:dyDescent="0.25">
      <c r="A147" s="74">
        <v>142</v>
      </c>
      <c r="B147" s="17" t="s">
        <v>82</v>
      </c>
      <c r="C147" s="22">
        <v>44266</v>
      </c>
      <c r="D147" s="74">
        <v>1</v>
      </c>
      <c r="E147" s="59">
        <v>12</v>
      </c>
      <c r="F147" s="56">
        <f t="shared" si="19"/>
        <v>1</v>
      </c>
      <c r="G147" s="85" t="s">
        <v>117</v>
      </c>
      <c r="H147" s="86"/>
      <c r="I147" s="54">
        <f t="shared" si="16"/>
        <v>12</v>
      </c>
      <c r="J147" s="23">
        <f t="shared" si="20"/>
        <v>44266</v>
      </c>
      <c r="K147" s="54">
        <f t="shared" si="21"/>
        <v>6321.48</v>
      </c>
      <c r="L147" s="74" t="s">
        <v>16</v>
      </c>
      <c r="M147" s="56">
        <f t="shared" si="17"/>
        <v>1</v>
      </c>
      <c r="N147" s="54">
        <f t="shared" si="18"/>
        <v>12</v>
      </c>
      <c r="O147" s="56">
        <v>0</v>
      </c>
      <c r="P147" s="29"/>
      <c r="Q147" s="49" t="s">
        <v>70</v>
      </c>
      <c r="S147" t="str">
        <f t="shared" si="22"/>
        <v>ПС 110 кВ Катыльгинская</v>
      </c>
    </row>
    <row r="148" spans="1:19" ht="20.25" customHeight="1" x14ac:dyDescent="0.25">
      <c r="A148" s="74">
        <v>143</v>
      </c>
      <c r="B148" s="17" t="s">
        <v>82</v>
      </c>
      <c r="C148" s="22">
        <v>44270</v>
      </c>
      <c r="D148" s="74">
        <v>1</v>
      </c>
      <c r="E148" s="59">
        <v>12</v>
      </c>
      <c r="F148" s="56">
        <f t="shared" si="19"/>
        <v>1</v>
      </c>
      <c r="G148" s="85" t="s">
        <v>117</v>
      </c>
      <c r="H148" s="86"/>
      <c r="I148" s="54">
        <f t="shared" si="16"/>
        <v>12</v>
      </c>
      <c r="J148" s="23">
        <f t="shared" si="20"/>
        <v>44270</v>
      </c>
      <c r="K148" s="54">
        <f t="shared" si="21"/>
        <v>6321.48</v>
      </c>
      <c r="L148" s="74" t="s">
        <v>16</v>
      </c>
      <c r="M148" s="56">
        <f t="shared" si="17"/>
        <v>1</v>
      </c>
      <c r="N148" s="54">
        <f t="shared" si="18"/>
        <v>12</v>
      </c>
      <c r="O148" s="56">
        <v>0</v>
      </c>
      <c r="P148" s="29"/>
      <c r="Q148" s="49" t="s">
        <v>72</v>
      </c>
      <c r="S148" t="str">
        <f t="shared" si="22"/>
        <v>ПС 110 кВ Первомайская</v>
      </c>
    </row>
    <row r="149" spans="1:19" ht="20.25" customHeight="1" x14ac:dyDescent="0.25">
      <c r="A149" s="74">
        <v>144</v>
      </c>
      <c r="B149" s="17" t="s">
        <v>82</v>
      </c>
      <c r="C149" s="22">
        <v>44271</v>
      </c>
      <c r="D149" s="74">
        <v>1</v>
      </c>
      <c r="E149" s="59">
        <v>12</v>
      </c>
      <c r="F149" s="56">
        <f t="shared" si="19"/>
        <v>1</v>
      </c>
      <c r="G149" s="85" t="s">
        <v>117</v>
      </c>
      <c r="H149" s="86"/>
      <c r="I149" s="54">
        <f t="shared" si="16"/>
        <v>12</v>
      </c>
      <c r="J149" s="23">
        <f t="shared" si="20"/>
        <v>44271</v>
      </c>
      <c r="K149" s="54">
        <f t="shared" si="21"/>
        <v>6321.48</v>
      </c>
      <c r="L149" s="74" t="s">
        <v>16</v>
      </c>
      <c r="M149" s="56">
        <f t="shared" si="17"/>
        <v>1</v>
      </c>
      <c r="N149" s="54">
        <f t="shared" si="18"/>
        <v>12</v>
      </c>
      <c r="O149" s="56">
        <v>0</v>
      </c>
      <c r="P149" s="29"/>
      <c r="Q149" s="49" t="s">
        <v>179</v>
      </c>
      <c r="S149" t="e">
        <f t="shared" si="22"/>
        <v>#N/A</v>
      </c>
    </row>
    <row r="150" spans="1:19" ht="20.25" customHeight="1" x14ac:dyDescent="0.25">
      <c r="A150" s="74">
        <v>145</v>
      </c>
      <c r="B150" s="17" t="s">
        <v>82</v>
      </c>
      <c r="C150" s="22">
        <v>44272</v>
      </c>
      <c r="D150" s="74">
        <v>1</v>
      </c>
      <c r="E150" s="59">
        <v>12</v>
      </c>
      <c r="F150" s="56">
        <f t="shared" si="19"/>
        <v>1</v>
      </c>
      <c r="G150" s="85" t="s">
        <v>117</v>
      </c>
      <c r="H150" s="86"/>
      <c r="I150" s="54">
        <f t="shared" si="16"/>
        <v>12</v>
      </c>
      <c r="J150" s="23">
        <f t="shared" si="20"/>
        <v>44272</v>
      </c>
      <c r="K150" s="54">
        <f>E150*526.79</f>
        <v>6321.48</v>
      </c>
      <c r="L150" s="74" t="s">
        <v>16</v>
      </c>
      <c r="M150" s="56">
        <f t="shared" si="17"/>
        <v>1</v>
      </c>
      <c r="N150" s="54">
        <f t="shared" si="18"/>
        <v>12</v>
      </c>
      <c r="O150" s="56">
        <v>0</v>
      </c>
      <c r="P150" s="29"/>
      <c r="Q150" s="49" t="s">
        <v>72</v>
      </c>
      <c r="S150" t="str">
        <f t="shared" si="22"/>
        <v>ПС 110 кВ Первомайская</v>
      </c>
    </row>
    <row r="151" spans="1:19" ht="20.25" customHeight="1" x14ac:dyDescent="0.25">
      <c r="A151" s="74">
        <v>146</v>
      </c>
      <c r="B151" s="17" t="s">
        <v>82</v>
      </c>
      <c r="C151" s="22">
        <v>44274</v>
      </c>
      <c r="D151" s="74">
        <v>1</v>
      </c>
      <c r="E151" s="59">
        <v>12</v>
      </c>
      <c r="F151" s="56">
        <f t="shared" si="19"/>
        <v>1</v>
      </c>
      <c r="G151" s="85" t="s">
        <v>117</v>
      </c>
      <c r="H151" s="86"/>
      <c r="I151" s="54">
        <f t="shared" si="16"/>
        <v>12</v>
      </c>
      <c r="J151" s="23">
        <f t="shared" si="20"/>
        <v>44274</v>
      </c>
      <c r="K151" s="54">
        <f t="shared" si="21"/>
        <v>6321.48</v>
      </c>
      <c r="L151" s="74" t="s">
        <v>16</v>
      </c>
      <c r="M151" s="56">
        <f t="shared" si="17"/>
        <v>1</v>
      </c>
      <c r="N151" s="54">
        <f t="shared" si="18"/>
        <v>12</v>
      </c>
      <c r="O151" s="56">
        <v>0</v>
      </c>
      <c r="P151" s="29"/>
      <c r="Q151" s="49" t="s">
        <v>72</v>
      </c>
      <c r="S151" t="str">
        <f t="shared" si="22"/>
        <v>ПС 110 кВ Первомайская</v>
      </c>
    </row>
    <row r="152" spans="1:19" ht="20.25" customHeight="1" x14ac:dyDescent="0.25">
      <c r="A152" s="74">
        <v>147</v>
      </c>
      <c r="B152" s="17" t="s">
        <v>82</v>
      </c>
      <c r="C152" s="22">
        <v>44275</v>
      </c>
      <c r="D152" s="74">
        <v>1</v>
      </c>
      <c r="E152" s="59">
        <v>12</v>
      </c>
      <c r="F152" s="56">
        <f t="shared" si="19"/>
        <v>1</v>
      </c>
      <c r="G152" s="85" t="s">
        <v>117</v>
      </c>
      <c r="H152" s="86"/>
      <c r="I152" s="54">
        <f t="shared" si="16"/>
        <v>12</v>
      </c>
      <c r="J152" s="23">
        <f t="shared" si="20"/>
        <v>44275</v>
      </c>
      <c r="K152" s="54">
        <f t="shared" si="21"/>
        <v>6321.48</v>
      </c>
      <c r="L152" s="74" t="s">
        <v>16</v>
      </c>
      <c r="M152" s="56">
        <f t="shared" si="17"/>
        <v>1</v>
      </c>
      <c r="N152" s="54">
        <f t="shared" si="18"/>
        <v>12</v>
      </c>
      <c r="O152" s="56">
        <v>0</v>
      </c>
      <c r="P152" s="29"/>
      <c r="Q152" s="49" t="s">
        <v>73</v>
      </c>
      <c r="S152" t="str">
        <f t="shared" si="22"/>
        <v>ПС 110 кВ Ломовая</v>
      </c>
    </row>
    <row r="153" spans="1:19" ht="20.25" customHeight="1" x14ac:dyDescent="0.25">
      <c r="A153" s="74">
        <v>148</v>
      </c>
      <c r="B153" s="17" t="s">
        <v>82</v>
      </c>
      <c r="C153" s="22">
        <v>44278</v>
      </c>
      <c r="D153" s="74">
        <v>1</v>
      </c>
      <c r="E153" s="59">
        <v>12</v>
      </c>
      <c r="F153" s="56">
        <f t="shared" si="19"/>
        <v>1</v>
      </c>
      <c r="G153" s="85" t="s">
        <v>117</v>
      </c>
      <c r="H153" s="86"/>
      <c r="I153" s="54">
        <f t="shared" si="16"/>
        <v>12</v>
      </c>
      <c r="J153" s="23">
        <f t="shared" si="20"/>
        <v>44278</v>
      </c>
      <c r="K153" s="54">
        <f t="shared" si="21"/>
        <v>6321.48</v>
      </c>
      <c r="L153" s="74" t="s">
        <v>16</v>
      </c>
      <c r="M153" s="56">
        <f t="shared" si="17"/>
        <v>1</v>
      </c>
      <c r="N153" s="54">
        <f t="shared" si="18"/>
        <v>12</v>
      </c>
      <c r="O153" s="56">
        <v>0</v>
      </c>
      <c r="P153" s="29"/>
      <c r="Q153" s="49" t="s">
        <v>70</v>
      </c>
      <c r="S153" t="str">
        <f t="shared" si="22"/>
        <v>ПС 110 кВ Катыльгинская</v>
      </c>
    </row>
    <row r="154" spans="1:19" ht="20.25" customHeight="1" x14ac:dyDescent="0.25">
      <c r="A154" s="74">
        <v>149</v>
      </c>
      <c r="B154" s="17" t="s">
        <v>82</v>
      </c>
      <c r="C154" s="22">
        <v>44278</v>
      </c>
      <c r="D154" s="74">
        <v>1</v>
      </c>
      <c r="E154" s="59">
        <v>12</v>
      </c>
      <c r="F154" s="56">
        <f t="shared" si="19"/>
        <v>1</v>
      </c>
      <c r="G154" s="85" t="s">
        <v>117</v>
      </c>
      <c r="H154" s="86"/>
      <c r="I154" s="54">
        <f t="shared" si="16"/>
        <v>12</v>
      </c>
      <c r="J154" s="23">
        <f t="shared" si="20"/>
        <v>44278</v>
      </c>
      <c r="K154" s="54">
        <f t="shared" si="21"/>
        <v>6321.48</v>
      </c>
      <c r="L154" s="74" t="s">
        <v>16</v>
      </c>
      <c r="M154" s="56">
        <f t="shared" si="17"/>
        <v>1</v>
      </c>
      <c r="N154" s="54">
        <f t="shared" si="18"/>
        <v>12</v>
      </c>
      <c r="O154" s="56">
        <v>0</v>
      </c>
      <c r="P154" s="29"/>
      <c r="Q154" s="49" t="s">
        <v>72</v>
      </c>
      <c r="S154" t="str">
        <f t="shared" si="22"/>
        <v>ПС 110 кВ Первомайская</v>
      </c>
    </row>
    <row r="155" spans="1:19" ht="20.25" customHeight="1" x14ac:dyDescent="0.25">
      <c r="A155" s="74">
        <v>152</v>
      </c>
      <c r="B155" s="17" t="s">
        <v>19</v>
      </c>
      <c r="C155" s="22">
        <v>44260</v>
      </c>
      <c r="D155" s="74">
        <v>1</v>
      </c>
      <c r="E155" s="48">
        <v>70</v>
      </c>
      <c r="F155" s="56">
        <f t="shared" si="19"/>
        <v>1</v>
      </c>
      <c r="G155" s="74" t="s">
        <v>184</v>
      </c>
      <c r="H155" s="26">
        <v>44271</v>
      </c>
      <c r="I155" s="54">
        <f t="shared" si="16"/>
        <v>70</v>
      </c>
      <c r="J155" s="22">
        <v>44275</v>
      </c>
      <c r="K155" s="54">
        <f t="shared" si="21"/>
        <v>36875.299999999996</v>
      </c>
      <c r="L155" s="74" t="s">
        <v>16</v>
      </c>
      <c r="M155" s="56">
        <f t="shared" si="17"/>
        <v>1</v>
      </c>
      <c r="N155" s="54">
        <f t="shared" si="18"/>
        <v>70</v>
      </c>
      <c r="O155" s="56">
        <v>0</v>
      </c>
      <c r="P155" s="29"/>
      <c r="Q155" s="49"/>
      <c r="S155" t="e">
        <f t="shared" si="22"/>
        <v>#N/A</v>
      </c>
    </row>
    <row r="156" spans="1:19" ht="20.25" customHeight="1" x14ac:dyDescent="0.25">
      <c r="A156" s="74">
        <v>153</v>
      </c>
      <c r="B156" s="17" t="s">
        <v>181</v>
      </c>
      <c r="C156" s="22">
        <v>44271</v>
      </c>
      <c r="D156" s="74">
        <v>1</v>
      </c>
      <c r="E156" s="48">
        <v>20</v>
      </c>
      <c r="F156" s="56">
        <f t="shared" si="19"/>
        <v>1</v>
      </c>
      <c r="G156" s="74" t="s">
        <v>185</v>
      </c>
      <c r="H156" s="26">
        <v>44272</v>
      </c>
      <c r="I156" s="54">
        <f t="shared" si="16"/>
        <v>20</v>
      </c>
      <c r="J156" s="22" t="s">
        <v>26</v>
      </c>
      <c r="K156" s="54">
        <f t="shared" si="21"/>
        <v>10535.8</v>
      </c>
      <c r="L156" s="74" t="s">
        <v>16</v>
      </c>
      <c r="M156" s="56">
        <f t="shared" si="17"/>
        <v>1</v>
      </c>
      <c r="N156" s="54">
        <f t="shared" si="18"/>
        <v>20</v>
      </c>
      <c r="O156" s="56">
        <v>0</v>
      </c>
      <c r="P156" s="29"/>
      <c r="Q156" s="49"/>
      <c r="S156" t="e">
        <f t="shared" si="22"/>
        <v>#N/A</v>
      </c>
    </row>
    <row r="157" spans="1:19" ht="20.25" customHeight="1" x14ac:dyDescent="0.25">
      <c r="A157" s="74">
        <v>154</v>
      </c>
      <c r="B157" s="20" t="s">
        <v>23</v>
      </c>
      <c r="C157" s="33">
        <v>44272</v>
      </c>
      <c r="D157" s="74">
        <v>1</v>
      </c>
      <c r="E157" s="19">
        <v>30</v>
      </c>
      <c r="F157" s="56">
        <f t="shared" si="19"/>
        <v>1</v>
      </c>
      <c r="G157" s="17" t="s">
        <v>186</v>
      </c>
      <c r="H157" s="26">
        <v>44274</v>
      </c>
      <c r="I157" s="54">
        <f t="shared" si="16"/>
        <v>30</v>
      </c>
      <c r="J157" s="22">
        <v>44275</v>
      </c>
      <c r="K157" s="54">
        <f t="shared" si="21"/>
        <v>15803.699999999999</v>
      </c>
      <c r="L157" s="74" t="s">
        <v>16</v>
      </c>
      <c r="M157" s="56">
        <f t="shared" si="17"/>
        <v>1</v>
      </c>
      <c r="N157" s="54">
        <f t="shared" si="18"/>
        <v>30</v>
      </c>
      <c r="O157" s="56">
        <v>0</v>
      </c>
      <c r="P157" s="29"/>
      <c r="Q157" s="18"/>
      <c r="S157" t="e">
        <f t="shared" si="22"/>
        <v>#N/A</v>
      </c>
    </row>
    <row r="158" spans="1:19" ht="20.25" customHeight="1" x14ac:dyDescent="0.25">
      <c r="A158" s="74">
        <v>155</v>
      </c>
      <c r="B158" s="20" t="s">
        <v>27</v>
      </c>
      <c r="C158" s="33">
        <v>44273</v>
      </c>
      <c r="D158" s="74">
        <v>1</v>
      </c>
      <c r="E158" s="19">
        <v>30</v>
      </c>
      <c r="F158" s="56">
        <f t="shared" si="19"/>
        <v>1</v>
      </c>
      <c r="G158" s="17" t="s">
        <v>187</v>
      </c>
      <c r="H158" s="26">
        <v>44277</v>
      </c>
      <c r="I158" s="54">
        <f t="shared" si="16"/>
        <v>30</v>
      </c>
      <c r="J158" s="22" t="s">
        <v>26</v>
      </c>
      <c r="K158" s="54">
        <f t="shared" si="21"/>
        <v>15803.699999999999</v>
      </c>
      <c r="L158" s="74" t="s">
        <v>16</v>
      </c>
      <c r="M158" s="56">
        <f t="shared" si="17"/>
        <v>1</v>
      </c>
      <c r="N158" s="54">
        <f t="shared" si="18"/>
        <v>30</v>
      </c>
      <c r="O158" s="56">
        <v>0</v>
      </c>
      <c r="P158" s="29"/>
      <c r="Q158" s="18"/>
      <c r="S158" t="e">
        <f t="shared" si="22"/>
        <v>#N/A</v>
      </c>
    </row>
    <row r="159" spans="1:19" ht="20.25" customHeight="1" x14ac:dyDescent="0.25">
      <c r="A159" s="74">
        <v>156</v>
      </c>
      <c r="B159" s="20" t="s">
        <v>182</v>
      </c>
      <c r="C159" s="33">
        <v>44278</v>
      </c>
      <c r="D159" s="74">
        <v>1</v>
      </c>
      <c r="E159" s="19">
        <v>75</v>
      </c>
      <c r="F159" s="56">
        <f t="shared" si="19"/>
        <v>1</v>
      </c>
      <c r="G159" s="17" t="s">
        <v>188</v>
      </c>
      <c r="H159" s="26">
        <v>44280</v>
      </c>
      <c r="I159" s="54">
        <f t="shared" si="16"/>
        <v>75</v>
      </c>
      <c r="J159" s="33">
        <v>44285</v>
      </c>
      <c r="K159" s="54">
        <f t="shared" si="21"/>
        <v>39509.25</v>
      </c>
      <c r="L159" s="74" t="s">
        <v>16</v>
      </c>
      <c r="M159" s="56">
        <f t="shared" si="17"/>
        <v>1</v>
      </c>
      <c r="N159" s="54">
        <f t="shared" si="18"/>
        <v>75</v>
      </c>
      <c r="O159" s="56">
        <v>0</v>
      </c>
      <c r="P159" s="29"/>
      <c r="Q159" s="18"/>
      <c r="S159" t="e">
        <f t="shared" si="22"/>
        <v>#N/A</v>
      </c>
    </row>
    <row r="160" spans="1:19" ht="20.25" customHeight="1" x14ac:dyDescent="0.25">
      <c r="A160" s="74">
        <v>157</v>
      </c>
      <c r="B160" s="20" t="s">
        <v>22</v>
      </c>
      <c r="C160" s="33">
        <v>44278</v>
      </c>
      <c r="D160" s="74">
        <v>1</v>
      </c>
      <c r="E160" s="19">
        <v>80</v>
      </c>
      <c r="F160" s="56">
        <f t="shared" si="19"/>
        <v>1</v>
      </c>
      <c r="G160" s="17" t="s">
        <v>189</v>
      </c>
      <c r="H160" s="26">
        <v>44280</v>
      </c>
      <c r="I160" s="54">
        <f t="shared" si="16"/>
        <v>80</v>
      </c>
      <c r="J160" s="22" t="s">
        <v>26</v>
      </c>
      <c r="K160" s="54">
        <f t="shared" si="21"/>
        <v>42143.199999999997</v>
      </c>
      <c r="L160" s="74" t="s">
        <v>16</v>
      </c>
      <c r="M160" s="56">
        <f t="shared" si="17"/>
        <v>1</v>
      </c>
      <c r="N160" s="54">
        <f t="shared" si="18"/>
        <v>80</v>
      </c>
      <c r="O160" s="56">
        <v>0</v>
      </c>
      <c r="P160" s="29"/>
      <c r="Q160" s="18"/>
      <c r="S160" t="e">
        <f t="shared" si="22"/>
        <v>#N/A</v>
      </c>
    </row>
    <row r="161" spans="1:19" ht="20.25" customHeight="1" x14ac:dyDescent="0.25">
      <c r="A161" s="74">
        <v>158</v>
      </c>
      <c r="B161" s="20" t="s">
        <v>183</v>
      </c>
      <c r="C161" s="33">
        <v>44280</v>
      </c>
      <c r="D161" s="74">
        <v>1</v>
      </c>
      <c r="E161" s="19">
        <v>30</v>
      </c>
      <c r="F161" s="56">
        <f t="shared" si="19"/>
        <v>1</v>
      </c>
      <c r="G161" s="17" t="s">
        <v>190</v>
      </c>
      <c r="H161" s="26">
        <v>44286</v>
      </c>
      <c r="I161" s="54">
        <f t="shared" si="16"/>
        <v>30</v>
      </c>
      <c r="J161" s="22" t="s">
        <v>26</v>
      </c>
      <c r="K161" s="54">
        <f t="shared" si="21"/>
        <v>15803.699999999999</v>
      </c>
      <c r="L161" s="74" t="s">
        <v>16</v>
      </c>
      <c r="M161" s="56">
        <f t="shared" si="17"/>
        <v>1</v>
      </c>
      <c r="N161" s="54">
        <f t="shared" si="18"/>
        <v>30</v>
      </c>
      <c r="O161" s="56">
        <v>0</v>
      </c>
      <c r="P161" s="29"/>
      <c r="Q161" s="18"/>
      <c r="S161" t="e">
        <f t="shared" si="22"/>
        <v>#N/A</v>
      </c>
    </row>
    <row r="162" spans="1:19" ht="20.25" customHeight="1" x14ac:dyDescent="0.25">
      <c r="A162" s="74">
        <v>159</v>
      </c>
      <c r="B162" s="20" t="s">
        <v>183</v>
      </c>
      <c r="C162" s="33">
        <v>44280</v>
      </c>
      <c r="D162" s="74">
        <v>1</v>
      </c>
      <c r="E162" s="19">
        <v>30</v>
      </c>
      <c r="F162" s="56">
        <f t="shared" si="19"/>
        <v>1</v>
      </c>
      <c r="G162" s="17" t="s">
        <v>191</v>
      </c>
      <c r="H162" s="26">
        <v>44286</v>
      </c>
      <c r="I162" s="54">
        <f t="shared" si="16"/>
        <v>30</v>
      </c>
      <c r="J162" s="22" t="s">
        <v>26</v>
      </c>
      <c r="K162" s="54">
        <f t="shared" si="21"/>
        <v>15803.699999999999</v>
      </c>
      <c r="L162" s="74" t="s">
        <v>16</v>
      </c>
      <c r="M162" s="56">
        <f t="shared" si="17"/>
        <v>1</v>
      </c>
      <c r="N162" s="54">
        <f t="shared" si="18"/>
        <v>30</v>
      </c>
      <c r="O162" s="56">
        <v>0</v>
      </c>
      <c r="P162" s="29"/>
      <c r="Q162" s="18"/>
      <c r="S162" t="e">
        <f t="shared" si="22"/>
        <v>#N/A</v>
      </c>
    </row>
    <row r="163" spans="1:19" ht="20.25" customHeight="1" x14ac:dyDescent="0.25">
      <c r="A163" s="74"/>
      <c r="B163" s="20"/>
      <c r="C163" s="33"/>
      <c r="D163" s="74"/>
      <c r="E163" s="19"/>
      <c r="F163" s="56"/>
      <c r="G163" s="17"/>
      <c r="H163" s="26"/>
      <c r="I163" s="54"/>
      <c r="J163" s="22"/>
      <c r="K163" s="54"/>
      <c r="L163" s="74"/>
      <c r="M163" s="56"/>
      <c r="N163" s="54"/>
      <c r="O163" s="56"/>
      <c r="P163" s="29"/>
      <c r="Q163" s="18"/>
    </row>
    <row r="164" spans="1:19" ht="20.25" customHeight="1" x14ac:dyDescent="0.25">
      <c r="A164" s="74"/>
      <c r="B164" s="20"/>
      <c r="C164" s="33"/>
      <c r="D164" s="74"/>
      <c r="E164" s="19"/>
      <c r="F164" s="56"/>
      <c r="G164" s="17"/>
      <c r="H164" s="26"/>
      <c r="I164" s="54"/>
      <c r="J164" s="33"/>
      <c r="K164" s="54"/>
      <c r="L164" s="74"/>
      <c r="M164" s="56"/>
      <c r="N164" s="54"/>
      <c r="O164" s="56"/>
      <c r="P164" s="29"/>
      <c r="Q164" s="18"/>
    </row>
    <row r="165" spans="1:19" ht="20.25" customHeight="1" x14ac:dyDescent="0.25">
      <c r="A165" s="74"/>
      <c r="B165" s="17"/>
      <c r="C165" s="22"/>
      <c r="D165" s="74"/>
      <c r="E165" s="27"/>
      <c r="F165" s="56"/>
      <c r="G165" s="85"/>
      <c r="H165" s="22"/>
      <c r="I165" s="54"/>
      <c r="J165" s="22"/>
      <c r="K165" s="54"/>
      <c r="L165" s="74"/>
      <c r="M165" s="56"/>
      <c r="N165" s="54"/>
      <c r="O165" s="56"/>
      <c r="P165" s="29"/>
      <c r="Q165" s="18"/>
    </row>
    <row r="166" spans="1:19" ht="20.25" customHeight="1" x14ac:dyDescent="0.25">
      <c r="A166" s="74"/>
      <c r="B166" s="17"/>
      <c r="C166" s="22"/>
      <c r="D166" s="74"/>
      <c r="E166" s="27"/>
      <c r="F166" s="56"/>
      <c r="G166" s="85"/>
      <c r="H166" s="22"/>
      <c r="I166" s="54"/>
      <c r="J166" s="22"/>
      <c r="K166" s="54"/>
      <c r="L166" s="74"/>
      <c r="M166" s="56"/>
      <c r="N166" s="54"/>
      <c r="O166" s="56"/>
      <c r="P166" s="29"/>
      <c r="Q166" s="18"/>
    </row>
    <row r="167" spans="1:19" ht="20.25" customHeight="1" x14ac:dyDescent="0.25">
      <c r="A167" s="74"/>
      <c r="B167" s="17"/>
      <c r="C167" s="22"/>
      <c r="D167" s="74"/>
      <c r="E167" s="27"/>
      <c r="F167" s="56"/>
      <c r="G167" s="85"/>
      <c r="H167" s="22"/>
      <c r="I167" s="54"/>
      <c r="J167" s="22"/>
      <c r="K167" s="54"/>
      <c r="L167" s="74"/>
      <c r="M167" s="56"/>
      <c r="N167" s="54"/>
      <c r="O167" s="56"/>
      <c r="P167" s="29"/>
      <c r="Q167" s="18"/>
    </row>
    <row r="168" spans="1:19" ht="20.25" customHeight="1" x14ac:dyDescent="0.25">
      <c r="A168" s="74"/>
      <c r="B168" s="17"/>
      <c r="C168" s="22"/>
      <c r="D168" s="74"/>
      <c r="E168" s="27"/>
      <c r="F168" s="56"/>
      <c r="G168" s="85"/>
      <c r="H168" s="22"/>
      <c r="I168" s="54"/>
      <c r="J168" s="22"/>
      <c r="K168" s="54"/>
      <c r="L168" s="74"/>
      <c r="M168" s="56"/>
      <c r="N168" s="54"/>
      <c r="O168" s="56"/>
      <c r="P168" s="29"/>
      <c r="Q168" s="18"/>
    </row>
    <row r="169" spans="1:19" ht="20.25" customHeight="1" x14ac:dyDescent="0.25">
      <c r="A169" s="74"/>
      <c r="B169" s="17"/>
      <c r="C169" s="22"/>
      <c r="D169" s="74"/>
      <c r="E169" s="27"/>
      <c r="F169" s="56"/>
      <c r="G169" s="85"/>
      <c r="H169" s="22"/>
      <c r="I169" s="54"/>
      <c r="J169" s="22"/>
      <c r="K169" s="54"/>
      <c r="L169" s="74"/>
      <c r="M169" s="56"/>
      <c r="N169" s="54"/>
      <c r="O169" s="56"/>
      <c r="P169" s="29"/>
      <c r="Q169" s="18"/>
    </row>
    <row r="170" spans="1:19" ht="20.25" customHeight="1" x14ac:dyDescent="0.25">
      <c r="A170" s="74"/>
      <c r="B170" s="17"/>
      <c r="C170" s="22"/>
      <c r="D170" s="74"/>
      <c r="E170" s="27"/>
      <c r="F170" s="56"/>
      <c r="G170" s="85"/>
      <c r="H170" s="22"/>
      <c r="I170" s="54"/>
      <c r="J170" s="22"/>
      <c r="K170" s="54"/>
      <c r="L170" s="74"/>
      <c r="M170" s="56"/>
      <c r="N170" s="54"/>
      <c r="O170" s="56"/>
      <c r="P170" s="29"/>
      <c r="Q170" s="18"/>
    </row>
    <row r="171" spans="1:19" ht="20.25" customHeight="1" x14ac:dyDescent="0.25">
      <c r="A171" s="74"/>
      <c r="B171" s="17"/>
      <c r="C171" s="22"/>
      <c r="D171" s="74"/>
      <c r="E171" s="27"/>
      <c r="F171" s="56"/>
      <c r="G171" s="85"/>
      <c r="H171" s="22"/>
      <c r="I171" s="54"/>
      <c r="J171" s="22"/>
      <c r="K171" s="54"/>
      <c r="L171" s="74"/>
      <c r="M171" s="56"/>
      <c r="N171" s="54"/>
      <c r="O171" s="56"/>
      <c r="P171" s="29"/>
      <c r="Q171" s="18"/>
    </row>
    <row r="172" spans="1:19" ht="20.25" customHeight="1" x14ac:dyDescent="0.25">
      <c r="A172" s="74"/>
      <c r="B172" s="17"/>
      <c r="C172" s="22"/>
      <c r="D172" s="74"/>
      <c r="E172" s="27"/>
      <c r="F172" s="56"/>
      <c r="G172" s="85"/>
      <c r="H172" s="22"/>
      <c r="I172" s="54"/>
      <c r="J172" s="22"/>
      <c r="K172" s="54"/>
      <c r="L172" s="74"/>
      <c r="M172" s="56"/>
      <c r="N172" s="54"/>
      <c r="O172" s="56"/>
      <c r="P172" s="29"/>
      <c r="Q172" s="18"/>
    </row>
    <row r="173" spans="1:19" ht="20.25" customHeight="1" x14ac:dyDescent="0.25">
      <c r="A173" s="74"/>
      <c r="B173" s="17"/>
      <c r="C173" s="22"/>
      <c r="D173" s="74"/>
      <c r="E173" s="27"/>
      <c r="F173" s="56"/>
      <c r="G173" s="85"/>
      <c r="H173" s="22"/>
      <c r="I173" s="54"/>
      <c r="J173" s="22"/>
      <c r="K173" s="54"/>
      <c r="L173" s="74"/>
      <c r="M173" s="56"/>
      <c r="N173" s="54"/>
      <c r="O173" s="56"/>
      <c r="P173" s="29"/>
      <c r="Q173" s="18"/>
    </row>
    <row r="174" spans="1:19" ht="20.25" customHeight="1" x14ac:dyDescent="0.25">
      <c r="A174" s="74"/>
      <c r="B174" s="17"/>
      <c r="C174" s="22"/>
      <c r="D174" s="74"/>
      <c r="E174" s="27"/>
      <c r="F174" s="56"/>
      <c r="G174" s="85"/>
      <c r="H174" s="22"/>
      <c r="I174" s="54"/>
      <c r="J174" s="22"/>
      <c r="K174" s="54"/>
      <c r="L174" s="74"/>
      <c r="M174" s="56"/>
      <c r="N174" s="54"/>
      <c r="O174" s="56"/>
      <c r="P174" s="29"/>
      <c r="Q174" s="18"/>
    </row>
    <row r="175" spans="1:19" ht="20.25" customHeight="1" x14ac:dyDescent="0.25">
      <c r="A175" s="74"/>
      <c r="B175" s="17"/>
      <c r="C175" s="22"/>
      <c r="D175" s="74"/>
      <c r="E175" s="27"/>
      <c r="F175" s="56"/>
      <c r="G175" s="85"/>
      <c r="H175" s="22"/>
      <c r="I175" s="54"/>
      <c r="J175" s="22"/>
      <c r="K175" s="54"/>
      <c r="L175" s="74"/>
      <c r="M175" s="56"/>
      <c r="N175" s="54"/>
      <c r="O175" s="56"/>
      <c r="P175" s="29"/>
      <c r="Q175" s="18"/>
    </row>
    <row r="176" spans="1:19" ht="20.25" customHeight="1" x14ac:dyDescent="0.25">
      <c r="A176" s="74"/>
      <c r="B176" s="17"/>
      <c r="C176" s="22"/>
      <c r="D176" s="74"/>
      <c r="E176" s="27"/>
      <c r="F176" s="56"/>
      <c r="G176" s="85"/>
      <c r="H176" s="85"/>
      <c r="I176" s="54"/>
      <c r="J176" s="22"/>
      <c r="K176" s="54"/>
      <c r="L176" s="74"/>
      <c r="M176" s="56"/>
      <c r="N176" s="54"/>
      <c r="O176" s="56"/>
      <c r="P176" s="29"/>
      <c r="Q176" s="18"/>
      <c r="S176" t="e">
        <f t="shared" ref="S176:S181" si="23">INDEX($X$258:$X$310,MATCH(Q176,$Y$258:$Y$310,0))</f>
        <v>#N/A</v>
      </c>
    </row>
    <row r="177" spans="1:19" ht="20.25" customHeight="1" x14ac:dyDescent="0.25">
      <c r="A177" s="74"/>
      <c r="B177" s="17"/>
      <c r="C177" s="22"/>
      <c r="D177" s="74"/>
      <c r="E177" s="27"/>
      <c r="F177" s="56"/>
      <c r="G177" s="85"/>
      <c r="H177" s="85"/>
      <c r="I177" s="54"/>
      <c r="J177" s="22"/>
      <c r="K177" s="54"/>
      <c r="L177" s="74"/>
      <c r="M177" s="56"/>
      <c r="N177" s="54"/>
      <c r="O177" s="56"/>
      <c r="P177" s="29"/>
      <c r="Q177" s="18"/>
      <c r="S177" t="e">
        <f t="shared" si="23"/>
        <v>#N/A</v>
      </c>
    </row>
    <row r="178" spans="1:19" ht="20.25" customHeight="1" x14ac:dyDescent="0.25">
      <c r="A178" s="74"/>
      <c r="B178" s="17"/>
      <c r="C178" s="22"/>
      <c r="D178" s="74"/>
      <c r="E178" s="27"/>
      <c r="F178" s="56"/>
      <c r="G178" s="85"/>
      <c r="H178" s="85"/>
      <c r="I178" s="54"/>
      <c r="J178" s="22"/>
      <c r="K178" s="54"/>
      <c r="L178" s="74"/>
      <c r="M178" s="56"/>
      <c r="N178" s="54"/>
      <c r="O178" s="56"/>
      <c r="P178" s="29"/>
      <c r="Q178" s="18"/>
      <c r="S178" t="e">
        <f t="shared" si="23"/>
        <v>#N/A</v>
      </c>
    </row>
    <row r="179" spans="1:19" ht="20.25" customHeight="1" x14ac:dyDescent="0.25">
      <c r="A179" s="74"/>
      <c r="B179" s="17"/>
      <c r="C179" s="22"/>
      <c r="D179" s="74"/>
      <c r="E179" s="27"/>
      <c r="F179" s="56"/>
      <c r="G179" s="85"/>
      <c r="H179" s="85"/>
      <c r="I179" s="54"/>
      <c r="J179" s="22"/>
      <c r="K179" s="54"/>
      <c r="L179" s="74"/>
      <c r="M179" s="56"/>
      <c r="N179" s="54"/>
      <c r="O179" s="56"/>
      <c r="P179" s="29"/>
      <c r="Q179" s="37"/>
      <c r="S179" t="e">
        <f t="shared" si="23"/>
        <v>#N/A</v>
      </c>
    </row>
    <row r="180" spans="1:19" ht="20.25" customHeight="1" x14ac:dyDescent="0.25">
      <c r="A180" s="74"/>
      <c r="B180" s="17"/>
      <c r="C180" s="22"/>
      <c r="D180" s="74"/>
      <c r="E180" s="27"/>
      <c r="F180" s="56"/>
      <c r="G180" s="85"/>
      <c r="H180" s="85"/>
      <c r="I180" s="54"/>
      <c r="J180" s="22"/>
      <c r="K180" s="54"/>
      <c r="L180" s="74"/>
      <c r="M180" s="56"/>
      <c r="N180" s="54"/>
      <c r="O180" s="56"/>
      <c r="P180" s="29"/>
      <c r="Q180" s="18"/>
      <c r="S180" t="e">
        <f t="shared" si="23"/>
        <v>#N/A</v>
      </c>
    </row>
    <row r="181" spans="1:19" ht="20.25" customHeight="1" x14ac:dyDescent="0.25">
      <c r="A181" s="74"/>
      <c r="B181" s="17"/>
      <c r="C181" s="22"/>
      <c r="D181" s="74"/>
      <c r="E181" s="27"/>
      <c r="F181" s="56"/>
      <c r="G181" s="85"/>
      <c r="H181" s="85"/>
      <c r="I181" s="54"/>
      <c r="J181" s="22"/>
      <c r="K181" s="54"/>
      <c r="L181" s="74"/>
      <c r="M181" s="56"/>
      <c r="N181" s="54"/>
      <c r="O181" s="56"/>
      <c r="P181" s="29"/>
      <c r="Q181" s="18"/>
      <c r="S181" t="e">
        <f t="shared" si="23"/>
        <v>#N/A</v>
      </c>
    </row>
    <row r="182" spans="1:19" ht="20.25" customHeight="1" x14ac:dyDescent="0.25">
      <c r="A182" s="74"/>
      <c r="B182" s="17"/>
      <c r="C182" s="22"/>
      <c r="D182" s="74"/>
      <c r="E182" s="27"/>
      <c r="F182" s="56"/>
      <c r="G182" s="85"/>
      <c r="H182" s="85"/>
      <c r="I182" s="54"/>
      <c r="J182" s="22"/>
      <c r="K182" s="54"/>
      <c r="L182" s="74"/>
      <c r="M182" s="56"/>
      <c r="N182" s="54"/>
      <c r="O182" s="56"/>
      <c r="P182" s="29"/>
      <c r="Q182" s="37"/>
      <c r="S182" t="e">
        <f t="shared" ref="S182:S245" si="24">INDEX($X$258:$X$310,MATCH(Q182,$Y$258:$Y$310,0))</f>
        <v>#N/A</v>
      </c>
    </row>
    <row r="183" spans="1:19" ht="20.25" customHeight="1" x14ac:dyDescent="0.25">
      <c r="A183" s="74"/>
      <c r="B183" s="17"/>
      <c r="C183" s="22"/>
      <c r="D183" s="74"/>
      <c r="E183" s="27"/>
      <c r="F183" s="56"/>
      <c r="G183" s="85"/>
      <c r="H183" s="85"/>
      <c r="I183" s="54"/>
      <c r="J183" s="22"/>
      <c r="K183" s="54"/>
      <c r="L183" s="74"/>
      <c r="M183" s="56"/>
      <c r="N183" s="54"/>
      <c r="O183" s="56"/>
      <c r="P183" s="29"/>
      <c r="Q183" s="37"/>
      <c r="S183" t="e">
        <f t="shared" si="24"/>
        <v>#N/A</v>
      </c>
    </row>
    <row r="184" spans="1:19" ht="20.25" customHeight="1" x14ac:dyDescent="0.25">
      <c r="A184" s="74"/>
      <c r="B184" s="17"/>
      <c r="C184" s="22"/>
      <c r="D184" s="74"/>
      <c r="E184" s="27"/>
      <c r="F184" s="56"/>
      <c r="G184" s="85"/>
      <c r="H184" s="85"/>
      <c r="I184" s="54"/>
      <c r="J184" s="22"/>
      <c r="K184" s="54"/>
      <c r="L184" s="74"/>
      <c r="M184" s="56"/>
      <c r="N184" s="54"/>
      <c r="O184" s="56"/>
      <c r="P184" s="29"/>
      <c r="Q184" s="18"/>
      <c r="S184" t="e">
        <f t="shared" si="24"/>
        <v>#N/A</v>
      </c>
    </row>
    <row r="185" spans="1:19" ht="20.25" customHeight="1" x14ac:dyDescent="0.25">
      <c r="A185" s="74"/>
      <c r="B185" s="17"/>
      <c r="C185" s="22"/>
      <c r="D185" s="74"/>
      <c r="E185" s="27"/>
      <c r="F185" s="56"/>
      <c r="G185" s="85"/>
      <c r="H185" s="85"/>
      <c r="I185" s="54"/>
      <c r="J185" s="22"/>
      <c r="K185" s="54"/>
      <c r="L185" s="74"/>
      <c r="M185" s="56"/>
      <c r="N185" s="54"/>
      <c r="O185" s="56"/>
      <c r="P185" s="29"/>
      <c r="Q185" s="18"/>
      <c r="S185" t="e">
        <f t="shared" si="24"/>
        <v>#N/A</v>
      </c>
    </row>
    <row r="186" spans="1:19" ht="20.25" customHeight="1" x14ac:dyDescent="0.25">
      <c r="A186" s="74"/>
      <c r="B186" s="17"/>
      <c r="C186" s="22"/>
      <c r="D186" s="74"/>
      <c r="E186" s="27"/>
      <c r="F186" s="56"/>
      <c r="G186" s="85"/>
      <c r="H186" s="85"/>
      <c r="I186" s="54"/>
      <c r="J186" s="22"/>
      <c r="K186" s="54"/>
      <c r="L186" s="74"/>
      <c r="M186" s="56"/>
      <c r="N186" s="54"/>
      <c r="O186" s="56"/>
      <c r="P186" s="34"/>
      <c r="Q186" s="18"/>
      <c r="S186" t="e">
        <f t="shared" si="24"/>
        <v>#N/A</v>
      </c>
    </row>
    <row r="187" spans="1:19" ht="20.25" customHeight="1" x14ac:dyDescent="0.25">
      <c r="A187" s="74"/>
      <c r="B187" s="17"/>
      <c r="C187" s="22"/>
      <c r="D187" s="74"/>
      <c r="E187" s="27"/>
      <c r="F187" s="56"/>
      <c r="G187" s="85"/>
      <c r="H187" s="85"/>
      <c r="I187" s="54"/>
      <c r="J187" s="22"/>
      <c r="K187" s="54"/>
      <c r="L187" s="74"/>
      <c r="M187" s="56"/>
      <c r="N187" s="54"/>
      <c r="O187" s="56"/>
      <c r="P187" s="34"/>
      <c r="Q187" s="37"/>
      <c r="S187" t="e">
        <f t="shared" si="24"/>
        <v>#N/A</v>
      </c>
    </row>
    <row r="188" spans="1:19" ht="20.25" customHeight="1" x14ac:dyDescent="0.25">
      <c r="A188" s="74"/>
      <c r="B188" s="17"/>
      <c r="C188" s="22"/>
      <c r="D188" s="74"/>
      <c r="E188" s="27"/>
      <c r="F188" s="56"/>
      <c r="G188" s="85"/>
      <c r="H188" s="85"/>
      <c r="I188" s="54"/>
      <c r="J188" s="22"/>
      <c r="K188" s="54"/>
      <c r="L188" s="74"/>
      <c r="M188" s="56"/>
      <c r="N188" s="54"/>
      <c r="O188" s="56"/>
      <c r="P188" s="34"/>
      <c r="Q188" s="18"/>
      <c r="S188" t="e">
        <f t="shared" si="24"/>
        <v>#N/A</v>
      </c>
    </row>
    <row r="189" spans="1:19" ht="20.25" customHeight="1" x14ac:dyDescent="0.25">
      <c r="A189" s="74"/>
      <c r="B189" s="17"/>
      <c r="C189" s="22"/>
      <c r="D189" s="74"/>
      <c r="E189" s="27"/>
      <c r="F189" s="56"/>
      <c r="G189" s="85"/>
      <c r="H189" s="85"/>
      <c r="I189" s="54"/>
      <c r="J189" s="22"/>
      <c r="K189" s="54"/>
      <c r="L189" s="74"/>
      <c r="M189" s="56"/>
      <c r="N189" s="54"/>
      <c r="O189" s="56"/>
      <c r="P189" s="34"/>
      <c r="Q189" s="18"/>
      <c r="S189" t="e">
        <f t="shared" si="24"/>
        <v>#N/A</v>
      </c>
    </row>
    <row r="190" spans="1:19" ht="20.25" customHeight="1" x14ac:dyDescent="0.25">
      <c r="A190" s="74"/>
      <c r="B190" s="17"/>
      <c r="C190" s="22"/>
      <c r="D190" s="74"/>
      <c r="E190" s="27"/>
      <c r="F190" s="56"/>
      <c r="G190" s="85"/>
      <c r="H190" s="85"/>
      <c r="I190" s="54"/>
      <c r="J190" s="22"/>
      <c r="K190" s="54"/>
      <c r="L190" s="74"/>
      <c r="M190" s="56"/>
      <c r="N190" s="54"/>
      <c r="O190" s="56"/>
      <c r="P190" s="34"/>
      <c r="Q190" s="18"/>
      <c r="S190" t="e">
        <f t="shared" si="24"/>
        <v>#N/A</v>
      </c>
    </row>
    <row r="191" spans="1:19" ht="20.25" customHeight="1" x14ac:dyDescent="0.25">
      <c r="A191" s="74"/>
      <c r="B191" s="17"/>
      <c r="C191" s="22"/>
      <c r="D191" s="74"/>
      <c r="E191" s="27"/>
      <c r="F191" s="56"/>
      <c r="G191" s="85"/>
      <c r="H191" s="85"/>
      <c r="I191" s="54"/>
      <c r="J191" s="22"/>
      <c r="K191" s="54"/>
      <c r="L191" s="74"/>
      <c r="M191" s="56"/>
      <c r="N191" s="54"/>
      <c r="O191" s="56"/>
      <c r="P191" s="34"/>
      <c r="Q191" s="18"/>
      <c r="S191" t="e">
        <f t="shared" si="24"/>
        <v>#N/A</v>
      </c>
    </row>
    <row r="192" spans="1:19" ht="20.25" customHeight="1" x14ac:dyDescent="0.25">
      <c r="A192" s="74"/>
      <c r="B192" s="17"/>
      <c r="C192" s="22"/>
      <c r="D192" s="74"/>
      <c r="E192" s="27"/>
      <c r="F192" s="56"/>
      <c r="G192" s="41"/>
      <c r="H192" s="42"/>
      <c r="I192" s="54"/>
      <c r="J192" s="22"/>
      <c r="K192" s="54"/>
      <c r="L192" s="74"/>
      <c r="M192" s="56"/>
      <c r="N192" s="54"/>
      <c r="O192" s="56"/>
      <c r="P192" s="34"/>
      <c r="Q192" s="18"/>
      <c r="S192" t="e">
        <f t="shared" si="24"/>
        <v>#N/A</v>
      </c>
    </row>
    <row r="193" spans="1:19" ht="20.25" customHeight="1" x14ac:dyDescent="0.25">
      <c r="A193" s="74"/>
      <c r="B193" s="17"/>
      <c r="C193" s="22"/>
      <c r="D193" s="74"/>
      <c r="E193" s="27"/>
      <c r="F193" s="56"/>
      <c r="G193" s="41"/>
      <c r="H193" s="42"/>
      <c r="I193" s="54"/>
      <c r="J193" s="22"/>
      <c r="K193" s="54"/>
      <c r="L193" s="74"/>
      <c r="M193" s="56"/>
      <c r="N193" s="54"/>
      <c r="O193" s="56"/>
      <c r="P193" s="34"/>
      <c r="Q193" s="18"/>
      <c r="S193" t="e">
        <f t="shared" si="24"/>
        <v>#N/A</v>
      </c>
    </row>
    <row r="194" spans="1:19" ht="20.25" customHeight="1" x14ac:dyDescent="0.25">
      <c r="A194" s="74"/>
      <c r="B194" s="17"/>
      <c r="C194" s="22"/>
      <c r="D194" s="74"/>
      <c r="E194" s="27"/>
      <c r="F194" s="56"/>
      <c r="G194" s="41"/>
      <c r="H194" s="42"/>
      <c r="I194" s="54"/>
      <c r="J194" s="22"/>
      <c r="K194" s="54"/>
      <c r="L194" s="74"/>
      <c r="M194" s="56"/>
      <c r="N194" s="54"/>
      <c r="O194" s="56"/>
      <c r="P194" s="34"/>
      <c r="Q194" s="18"/>
      <c r="S194" t="e">
        <f t="shared" si="24"/>
        <v>#N/A</v>
      </c>
    </row>
    <row r="195" spans="1:19" ht="20.25" customHeight="1" x14ac:dyDescent="0.25">
      <c r="A195" s="74"/>
      <c r="B195" s="17"/>
      <c r="C195" s="22"/>
      <c r="D195" s="74"/>
      <c r="E195" s="27"/>
      <c r="F195" s="56"/>
      <c r="G195" s="41"/>
      <c r="H195" s="42"/>
      <c r="I195" s="54"/>
      <c r="J195" s="22"/>
      <c r="K195" s="54"/>
      <c r="L195" s="74"/>
      <c r="M195" s="56"/>
      <c r="N195" s="54"/>
      <c r="O195" s="56"/>
      <c r="P195" s="34"/>
      <c r="Q195" s="18"/>
      <c r="S195" t="e">
        <f t="shared" si="24"/>
        <v>#N/A</v>
      </c>
    </row>
    <row r="196" spans="1:19" ht="20.25" customHeight="1" x14ac:dyDescent="0.25">
      <c r="A196" s="74"/>
      <c r="B196" s="17"/>
      <c r="C196" s="22"/>
      <c r="D196" s="74"/>
      <c r="E196" s="27"/>
      <c r="F196" s="56"/>
      <c r="G196" s="41"/>
      <c r="H196" s="42"/>
      <c r="I196" s="54"/>
      <c r="J196" s="22"/>
      <c r="K196" s="54"/>
      <c r="L196" s="74"/>
      <c r="M196" s="56"/>
      <c r="N196" s="54"/>
      <c r="O196" s="56"/>
      <c r="P196" s="34"/>
      <c r="Q196" s="18"/>
      <c r="S196" t="e">
        <f t="shared" si="24"/>
        <v>#N/A</v>
      </c>
    </row>
    <row r="197" spans="1:19" ht="20.25" customHeight="1" x14ac:dyDescent="0.25">
      <c r="A197" s="74"/>
      <c r="B197" s="17"/>
      <c r="C197" s="22"/>
      <c r="D197" s="74"/>
      <c r="E197" s="27"/>
      <c r="F197" s="56"/>
      <c r="G197" s="41"/>
      <c r="H197" s="42"/>
      <c r="I197" s="54"/>
      <c r="J197" s="22"/>
      <c r="K197" s="54"/>
      <c r="L197" s="74"/>
      <c r="M197" s="56"/>
      <c r="N197" s="54"/>
      <c r="O197" s="56"/>
      <c r="P197" s="34"/>
      <c r="Q197" s="18"/>
      <c r="S197" t="e">
        <f t="shared" si="24"/>
        <v>#N/A</v>
      </c>
    </row>
    <row r="198" spans="1:19" ht="20.25" customHeight="1" x14ac:dyDescent="0.25">
      <c r="A198" s="74"/>
      <c r="B198" s="17"/>
      <c r="C198" s="22"/>
      <c r="D198" s="74"/>
      <c r="E198" s="27"/>
      <c r="F198" s="56"/>
      <c r="G198" s="41"/>
      <c r="H198" s="42"/>
      <c r="I198" s="54"/>
      <c r="J198" s="22"/>
      <c r="K198" s="54"/>
      <c r="L198" s="74"/>
      <c r="M198" s="56"/>
      <c r="N198" s="54"/>
      <c r="O198" s="56"/>
      <c r="P198" s="34"/>
      <c r="Q198" s="18"/>
      <c r="S198" t="e">
        <f t="shared" si="24"/>
        <v>#N/A</v>
      </c>
    </row>
    <row r="199" spans="1:19" ht="20.25" customHeight="1" x14ac:dyDescent="0.25">
      <c r="A199" s="74"/>
      <c r="B199" s="17"/>
      <c r="C199" s="22"/>
      <c r="D199" s="74"/>
      <c r="E199" s="27"/>
      <c r="F199" s="56"/>
      <c r="G199" s="41"/>
      <c r="H199" s="42"/>
      <c r="I199" s="54"/>
      <c r="J199" s="22"/>
      <c r="K199" s="54"/>
      <c r="L199" s="74"/>
      <c r="M199" s="56"/>
      <c r="N199" s="54"/>
      <c r="O199" s="56"/>
      <c r="P199" s="34"/>
      <c r="Q199" s="18"/>
      <c r="S199" t="e">
        <f t="shared" si="24"/>
        <v>#N/A</v>
      </c>
    </row>
    <row r="200" spans="1:19" ht="20.25" customHeight="1" x14ac:dyDescent="0.25">
      <c r="A200" s="74"/>
      <c r="B200" s="17"/>
      <c r="C200" s="22"/>
      <c r="D200" s="74"/>
      <c r="E200" s="27"/>
      <c r="F200" s="56"/>
      <c r="G200" s="41"/>
      <c r="H200" s="42"/>
      <c r="I200" s="54"/>
      <c r="J200" s="24"/>
      <c r="K200" s="54"/>
      <c r="L200" s="74"/>
      <c r="M200" s="56"/>
      <c r="N200" s="54"/>
      <c r="O200" s="56"/>
      <c r="P200" s="7"/>
      <c r="Q200" s="37"/>
      <c r="S200" t="e">
        <f t="shared" si="24"/>
        <v>#N/A</v>
      </c>
    </row>
    <row r="201" spans="1:19" ht="20.25" customHeight="1" x14ac:dyDescent="0.25">
      <c r="A201" s="74"/>
      <c r="B201" s="17"/>
      <c r="C201" s="22"/>
      <c r="D201" s="74"/>
      <c r="E201" s="27"/>
      <c r="F201" s="56"/>
      <c r="G201" s="41"/>
      <c r="H201" s="42"/>
      <c r="I201" s="54"/>
      <c r="J201" s="24"/>
      <c r="K201" s="54"/>
      <c r="L201" s="74"/>
      <c r="M201" s="56"/>
      <c r="N201" s="54"/>
      <c r="O201" s="56"/>
      <c r="P201" s="7"/>
      <c r="Q201" s="37"/>
      <c r="S201" t="e">
        <f t="shared" si="24"/>
        <v>#N/A</v>
      </c>
    </row>
    <row r="202" spans="1:19" ht="20.25" customHeight="1" x14ac:dyDescent="0.25">
      <c r="A202" s="74"/>
      <c r="B202" s="17"/>
      <c r="C202" s="22"/>
      <c r="D202" s="74"/>
      <c r="E202" s="27"/>
      <c r="F202" s="56"/>
      <c r="G202" s="41"/>
      <c r="H202" s="42"/>
      <c r="I202" s="54"/>
      <c r="J202" s="26"/>
      <c r="K202" s="54"/>
      <c r="L202" s="74"/>
      <c r="M202" s="56"/>
      <c r="N202" s="54"/>
      <c r="O202" s="56"/>
      <c r="P202" s="7"/>
      <c r="Q202" s="37"/>
      <c r="S202" t="e">
        <f t="shared" si="24"/>
        <v>#N/A</v>
      </c>
    </row>
    <row r="203" spans="1:19" ht="20.25" customHeight="1" x14ac:dyDescent="0.25">
      <c r="A203" s="74"/>
      <c r="B203" s="17"/>
      <c r="C203" s="22"/>
      <c r="D203" s="74"/>
      <c r="E203" s="27"/>
      <c r="F203" s="56"/>
      <c r="G203" s="41"/>
      <c r="H203" s="42"/>
      <c r="I203" s="54"/>
      <c r="J203" s="26"/>
      <c r="K203" s="54"/>
      <c r="L203" s="74"/>
      <c r="M203" s="56"/>
      <c r="N203" s="54"/>
      <c r="O203" s="56"/>
      <c r="P203" s="7"/>
      <c r="Q203" s="37"/>
      <c r="S203" t="e">
        <f t="shared" si="24"/>
        <v>#N/A</v>
      </c>
    </row>
    <row r="204" spans="1:19" ht="20.25" customHeight="1" x14ac:dyDescent="0.25">
      <c r="A204" s="74"/>
      <c r="B204" s="17"/>
      <c r="C204" s="22"/>
      <c r="D204" s="74"/>
      <c r="E204" s="27"/>
      <c r="F204" s="56"/>
      <c r="G204" s="41"/>
      <c r="H204" s="42"/>
      <c r="I204" s="54"/>
      <c r="J204" s="26"/>
      <c r="K204" s="54"/>
      <c r="L204" s="74"/>
      <c r="M204" s="56"/>
      <c r="N204" s="54"/>
      <c r="O204" s="56"/>
      <c r="P204" s="38"/>
      <c r="Q204" s="37"/>
      <c r="S204" t="e">
        <f t="shared" si="24"/>
        <v>#N/A</v>
      </c>
    </row>
    <row r="205" spans="1:19" ht="20.25" customHeight="1" x14ac:dyDescent="0.25">
      <c r="A205" s="74"/>
      <c r="B205" s="17"/>
      <c r="C205" s="22"/>
      <c r="D205" s="74"/>
      <c r="E205" s="27"/>
      <c r="F205" s="56"/>
      <c r="G205" s="41"/>
      <c r="H205" s="42"/>
      <c r="I205" s="54"/>
      <c r="J205" s="26"/>
      <c r="K205" s="54"/>
      <c r="L205" s="74"/>
      <c r="M205" s="56"/>
      <c r="N205" s="54"/>
      <c r="O205" s="56"/>
      <c r="P205" s="38"/>
      <c r="Q205" s="37"/>
      <c r="S205" t="e">
        <f t="shared" si="24"/>
        <v>#N/A</v>
      </c>
    </row>
    <row r="206" spans="1:19" ht="20.25" customHeight="1" x14ac:dyDescent="0.25">
      <c r="A206" s="74"/>
      <c r="B206" s="17"/>
      <c r="C206" s="22"/>
      <c r="D206" s="74"/>
      <c r="E206" s="27"/>
      <c r="F206" s="56"/>
      <c r="G206" s="41"/>
      <c r="H206" s="42"/>
      <c r="I206" s="54"/>
      <c r="J206" s="26"/>
      <c r="K206" s="54"/>
      <c r="L206" s="74"/>
      <c r="M206" s="56"/>
      <c r="N206" s="54"/>
      <c r="O206" s="56"/>
      <c r="P206" s="38"/>
      <c r="Q206" s="37"/>
      <c r="S206" t="e">
        <f t="shared" si="24"/>
        <v>#N/A</v>
      </c>
    </row>
    <row r="207" spans="1:19" ht="20.25" customHeight="1" x14ac:dyDescent="0.25">
      <c r="A207" s="74"/>
      <c r="B207" s="17"/>
      <c r="C207" s="22"/>
      <c r="D207" s="74"/>
      <c r="E207" s="27"/>
      <c r="F207" s="56"/>
      <c r="G207" s="41"/>
      <c r="H207" s="42"/>
      <c r="I207" s="54"/>
      <c r="J207" s="26"/>
      <c r="K207" s="54"/>
      <c r="L207" s="74"/>
      <c r="M207" s="56"/>
      <c r="N207" s="54"/>
      <c r="O207" s="56"/>
      <c r="P207" s="38"/>
      <c r="Q207" s="37"/>
      <c r="S207" t="e">
        <f t="shared" si="24"/>
        <v>#N/A</v>
      </c>
    </row>
    <row r="208" spans="1:19" ht="20.25" customHeight="1" x14ac:dyDescent="0.25">
      <c r="A208" s="74"/>
      <c r="B208" s="17"/>
      <c r="C208" s="22"/>
      <c r="D208" s="74"/>
      <c r="E208" s="27"/>
      <c r="F208" s="56"/>
      <c r="G208" s="41"/>
      <c r="H208" s="42"/>
      <c r="I208" s="54"/>
      <c r="J208" s="26"/>
      <c r="K208" s="54"/>
      <c r="L208" s="74"/>
      <c r="M208" s="56"/>
      <c r="N208" s="54"/>
      <c r="O208" s="56"/>
      <c r="P208" s="38"/>
      <c r="Q208" s="37"/>
      <c r="S208" t="e">
        <f t="shared" si="24"/>
        <v>#N/A</v>
      </c>
    </row>
    <row r="209" spans="1:19" ht="20.25" customHeight="1" x14ac:dyDescent="0.25">
      <c r="A209" s="74"/>
      <c r="B209" s="17"/>
      <c r="C209" s="22"/>
      <c r="D209" s="74"/>
      <c r="E209" s="27"/>
      <c r="F209" s="56"/>
      <c r="G209" s="41"/>
      <c r="H209" s="42"/>
      <c r="I209" s="54"/>
      <c r="J209" s="26"/>
      <c r="K209" s="54"/>
      <c r="L209" s="74"/>
      <c r="M209" s="56"/>
      <c r="N209" s="54"/>
      <c r="O209" s="56"/>
      <c r="P209" s="38"/>
      <c r="Q209" s="37"/>
      <c r="S209" t="e">
        <f t="shared" si="24"/>
        <v>#N/A</v>
      </c>
    </row>
    <row r="210" spans="1:19" ht="20.25" customHeight="1" x14ac:dyDescent="0.25">
      <c r="A210" s="74"/>
      <c r="B210" s="17"/>
      <c r="C210" s="22"/>
      <c r="D210" s="74"/>
      <c r="E210" s="27"/>
      <c r="F210" s="56"/>
      <c r="G210" s="41"/>
      <c r="H210" s="42"/>
      <c r="I210" s="54"/>
      <c r="J210" s="26"/>
      <c r="K210" s="54"/>
      <c r="L210" s="74"/>
      <c r="M210" s="56"/>
      <c r="N210" s="54"/>
      <c r="O210" s="56"/>
      <c r="P210" s="38"/>
      <c r="Q210" s="37"/>
      <c r="S210" t="e">
        <f t="shared" si="24"/>
        <v>#N/A</v>
      </c>
    </row>
    <row r="211" spans="1:19" ht="20.25" customHeight="1" x14ac:dyDescent="0.25">
      <c r="A211" s="74"/>
      <c r="B211" s="17"/>
      <c r="C211" s="22"/>
      <c r="D211" s="74"/>
      <c r="E211" s="27"/>
      <c r="F211" s="56"/>
      <c r="G211" s="41"/>
      <c r="H211" s="42"/>
      <c r="I211" s="54"/>
      <c r="J211" s="26"/>
      <c r="K211" s="54"/>
      <c r="L211" s="74"/>
      <c r="M211" s="56"/>
      <c r="N211" s="54"/>
      <c r="O211" s="56"/>
      <c r="P211" s="38"/>
      <c r="Q211" s="37"/>
      <c r="S211" t="e">
        <f t="shared" si="24"/>
        <v>#N/A</v>
      </c>
    </row>
    <row r="212" spans="1:19" ht="20.25" customHeight="1" x14ac:dyDescent="0.25">
      <c r="A212" s="74"/>
      <c r="B212" s="17"/>
      <c r="C212" s="22"/>
      <c r="D212" s="74"/>
      <c r="E212" s="27"/>
      <c r="F212" s="56"/>
      <c r="G212" s="41"/>
      <c r="H212" s="42"/>
      <c r="I212" s="54"/>
      <c r="J212" s="26"/>
      <c r="K212" s="54"/>
      <c r="L212" s="74"/>
      <c r="M212" s="56"/>
      <c r="N212" s="54"/>
      <c r="O212" s="56"/>
      <c r="P212" s="38"/>
      <c r="Q212" s="37"/>
      <c r="S212" t="e">
        <f t="shared" si="24"/>
        <v>#N/A</v>
      </c>
    </row>
    <row r="213" spans="1:19" ht="20.25" customHeight="1" x14ac:dyDescent="0.25">
      <c r="A213" s="74"/>
      <c r="B213" s="17"/>
      <c r="C213" s="22"/>
      <c r="D213" s="74"/>
      <c r="E213" s="27"/>
      <c r="F213" s="56"/>
      <c r="G213" s="41"/>
      <c r="H213" s="45"/>
      <c r="I213" s="54"/>
      <c r="J213" s="26"/>
      <c r="K213" s="54"/>
      <c r="L213" s="74"/>
      <c r="M213" s="56"/>
      <c r="N213" s="54"/>
      <c r="O213" s="56"/>
      <c r="P213" s="38"/>
      <c r="Q213" s="37"/>
      <c r="S213" t="e">
        <f t="shared" si="24"/>
        <v>#N/A</v>
      </c>
    </row>
    <row r="214" spans="1:19" ht="20.25" customHeight="1" x14ac:dyDescent="0.25">
      <c r="A214" s="74"/>
      <c r="B214" s="17"/>
      <c r="C214" s="22"/>
      <c r="D214" s="74"/>
      <c r="E214" s="27"/>
      <c r="F214" s="56"/>
      <c r="G214" s="41"/>
      <c r="H214" s="45"/>
      <c r="I214" s="54"/>
      <c r="J214" s="26"/>
      <c r="K214" s="54"/>
      <c r="L214" s="74"/>
      <c r="M214" s="56"/>
      <c r="N214" s="54"/>
      <c r="O214" s="56"/>
      <c r="P214" s="38"/>
      <c r="Q214" s="37"/>
      <c r="S214" t="e">
        <f t="shared" si="24"/>
        <v>#N/A</v>
      </c>
    </row>
    <row r="215" spans="1:19" ht="20.25" customHeight="1" x14ac:dyDescent="0.25">
      <c r="A215" s="74"/>
      <c r="B215" s="17"/>
      <c r="C215" s="22"/>
      <c r="D215" s="74"/>
      <c r="E215" s="27"/>
      <c r="F215" s="56"/>
      <c r="G215" s="41"/>
      <c r="H215" s="45"/>
      <c r="I215" s="54"/>
      <c r="J215" s="26"/>
      <c r="K215" s="54"/>
      <c r="L215" s="74"/>
      <c r="M215" s="56"/>
      <c r="N215" s="54"/>
      <c r="O215" s="56"/>
      <c r="P215" s="38"/>
      <c r="Q215" s="37"/>
      <c r="S215" t="e">
        <f t="shared" si="24"/>
        <v>#N/A</v>
      </c>
    </row>
    <row r="216" spans="1:19" ht="20.25" customHeight="1" x14ac:dyDescent="0.25">
      <c r="A216" s="74"/>
      <c r="B216" s="17"/>
      <c r="C216" s="22"/>
      <c r="D216" s="74"/>
      <c r="E216" s="27"/>
      <c r="F216" s="56"/>
      <c r="G216" s="41"/>
      <c r="H216" s="45"/>
      <c r="I216" s="54"/>
      <c r="J216" s="32"/>
      <c r="K216" s="54"/>
      <c r="L216" s="74"/>
      <c r="M216" s="56"/>
      <c r="N216" s="54"/>
      <c r="O216" s="56"/>
      <c r="P216" s="11"/>
      <c r="Q216" s="37"/>
      <c r="S216" t="e">
        <f t="shared" si="24"/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41"/>
      <c r="H217" s="45"/>
      <c r="I217" s="54"/>
      <c r="J217" s="32"/>
      <c r="K217" s="54"/>
      <c r="L217" s="74"/>
      <c r="M217" s="56"/>
      <c r="N217" s="54"/>
      <c r="O217" s="56"/>
      <c r="P217" s="11"/>
      <c r="Q217" s="37"/>
      <c r="S217" t="e">
        <f t="shared" si="24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41"/>
      <c r="H218" s="45"/>
      <c r="I218" s="54"/>
      <c r="J218" s="32"/>
      <c r="K218" s="54"/>
      <c r="L218" s="74"/>
      <c r="M218" s="56"/>
      <c r="N218" s="54"/>
      <c r="O218" s="56"/>
      <c r="P218" s="11"/>
      <c r="Q218" s="37"/>
      <c r="S218" t="e">
        <f t="shared" si="24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41"/>
      <c r="H219" s="45"/>
      <c r="I219" s="54"/>
      <c r="J219" s="32"/>
      <c r="K219" s="54"/>
      <c r="L219" s="74"/>
      <c r="M219" s="56"/>
      <c r="N219" s="54"/>
      <c r="O219" s="56"/>
      <c r="P219" s="11"/>
      <c r="Q219" s="18"/>
      <c r="S219" t="e">
        <f t="shared" si="24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41"/>
      <c r="H220" s="45"/>
      <c r="I220" s="54"/>
      <c r="J220" s="32"/>
      <c r="K220" s="54"/>
      <c r="L220" s="74"/>
      <c r="M220" s="56"/>
      <c r="N220" s="54"/>
      <c r="O220" s="56"/>
      <c r="P220" s="11"/>
      <c r="Q220" s="37"/>
      <c r="S220" t="e">
        <f t="shared" si="24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41"/>
      <c r="H221" s="45"/>
      <c r="I221" s="54"/>
      <c r="J221" s="32"/>
      <c r="K221" s="54"/>
      <c r="L221" s="74"/>
      <c r="M221" s="56"/>
      <c r="N221" s="54"/>
      <c r="O221" s="56"/>
      <c r="P221" s="11"/>
      <c r="Q221" s="18"/>
      <c r="S221" t="e">
        <f t="shared" si="24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41"/>
      <c r="H222" s="45"/>
      <c r="I222" s="54"/>
      <c r="J222" s="32"/>
      <c r="K222" s="54"/>
      <c r="L222" s="74"/>
      <c r="M222" s="56"/>
      <c r="N222" s="54"/>
      <c r="O222" s="56"/>
      <c r="P222" s="11"/>
      <c r="Q222" s="37"/>
      <c r="S222" t="e">
        <f t="shared" si="24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41"/>
      <c r="H223" s="45"/>
      <c r="I223" s="54"/>
      <c r="J223" s="32"/>
      <c r="K223" s="54"/>
      <c r="L223" s="74"/>
      <c r="M223" s="56"/>
      <c r="N223" s="54"/>
      <c r="O223" s="56"/>
      <c r="P223" s="11"/>
      <c r="Q223" s="18"/>
      <c r="S223" t="e">
        <f t="shared" si="24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41"/>
      <c r="H224" s="45"/>
      <c r="I224" s="54"/>
      <c r="J224" s="32"/>
      <c r="K224" s="54"/>
      <c r="L224" s="74"/>
      <c r="M224" s="56"/>
      <c r="N224" s="54"/>
      <c r="O224" s="56"/>
      <c r="P224" s="11"/>
      <c r="Q224" s="37"/>
      <c r="S224" t="e">
        <f t="shared" si="24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41"/>
      <c r="H225" s="45"/>
      <c r="I225" s="54"/>
      <c r="J225" s="32"/>
      <c r="K225" s="54"/>
      <c r="L225" s="74"/>
      <c r="M225" s="56"/>
      <c r="N225" s="54"/>
      <c r="O225" s="56"/>
      <c r="P225" s="11"/>
      <c r="Q225" s="18"/>
      <c r="S225" t="e">
        <f t="shared" si="24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41"/>
      <c r="H226" s="45"/>
      <c r="I226" s="54"/>
      <c r="J226" s="32"/>
      <c r="K226" s="54"/>
      <c r="L226" s="74"/>
      <c r="M226" s="56"/>
      <c r="N226" s="54"/>
      <c r="O226" s="56"/>
      <c r="P226" s="11"/>
      <c r="Q226" s="37"/>
      <c r="S226" t="e">
        <f t="shared" si="24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41"/>
      <c r="H227" s="44"/>
      <c r="I227" s="54"/>
      <c r="J227" s="32"/>
      <c r="K227" s="54"/>
      <c r="L227" s="74"/>
      <c r="M227" s="56"/>
      <c r="N227" s="54"/>
      <c r="O227" s="56"/>
      <c r="P227" s="11"/>
      <c r="Q227" s="18"/>
      <c r="S227" t="e">
        <f t="shared" si="24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41"/>
      <c r="H228" s="44"/>
      <c r="I228" s="54"/>
      <c r="J228" s="32"/>
      <c r="K228" s="54"/>
      <c r="L228" s="74"/>
      <c r="M228" s="56"/>
      <c r="N228" s="54"/>
      <c r="O228" s="56"/>
      <c r="P228" s="11"/>
      <c r="Q228" s="37"/>
      <c r="S228" t="e">
        <f t="shared" si="24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37"/>
      <c r="H229" s="138"/>
      <c r="I229" s="54"/>
      <c r="J229" s="32"/>
      <c r="K229" s="54"/>
      <c r="L229" s="74"/>
      <c r="M229" s="56"/>
      <c r="N229" s="54"/>
      <c r="O229" s="56"/>
      <c r="P229" s="11"/>
      <c r="Q229" s="18"/>
      <c r="S229" t="e">
        <f t="shared" si="24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37"/>
      <c r="H230" s="138"/>
      <c r="I230" s="54"/>
      <c r="J230" s="32"/>
      <c r="K230" s="54"/>
      <c r="L230" s="74"/>
      <c r="M230" s="56"/>
      <c r="N230" s="54"/>
      <c r="O230" s="56"/>
      <c r="P230" s="11"/>
      <c r="Q230" s="18"/>
      <c r="S230" t="e">
        <f t="shared" si="24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37"/>
      <c r="H231" s="138"/>
      <c r="I231" s="54"/>
      <c r="J231" s="32"/>
      <c r="K231" s="54"/>
      <c r="L231" s="74"/>
      <c r="M231" s="56"/>
      <c r="N231" s="54"/>
      <c r="O231" s="56"/>
      <c r="P231" s="11"/>
      <c r="Q231" s="18"/>
      <c r="S231" t="e">
        <f t="shared" si="24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37"/>
      <c r="H232" s="138"/>
      <c r="I232" s="54"/>
      <c r="J232" s="32"/>
      <c r="K232" s="54"/>
      <c r="L232" s="74"/>
      <c r="M232" s="56"/>
      <c r="N232" s="54"/>
      <c r="O232" s="56"/>
      <c r="P232" s="11"/>
      <c r="Q232" s="18"/>
      <c r="S232" t="e">
        <f t="shared" si="24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37"/>
      <c r="H233" s="138"/>
      <c r="I233" s="54"/>
      <c r="J233" s="32"/>
      <c r="K233" s="54"/>
      <c r="L233" s="74"/>
      <c r="M233" s="56"/>
      <c r="N233" s="54"/>
      <c r="O233" s="56"/>
      <c r="P233" s="11"/>
      <c r="Q233" s="18"/>
      <c r="S233" t="e">
        <f t="shared" si="24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37"/>
      <c r="H234" s="138"/>
      <c r="I234" s="54"/>
      <c r="J234" s="32"/>
      <c r="K234" s="54"/>
      <c r="L234" s="74"/>
      <c r="M234" s="56"/>
      <c r="N234" s="54"/>
      <c r="O234" s="56"/>
      <c r="P234" s="11"/>
      <c r="Q234" s="18"/>
      <c r="S234" t="e">
        <f t="shared" si="24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37"/>
      <c r="H235" s="138"/>
      <c r="I235" s="54"/>
      <c r="J235" s="24"/>
      <c r="K235" s="54"/>
      <c r="L235" s="74"/>
      <c r="M235" s="56"/>
      <c r="N235" s="54"/>
      <c r="O235" s="56"/>
      <c r="P235" s="31"/>
      <c r="Q235" s="18"/>
      <c r="S235" t="e">
        <f t="shared" si="24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37"/>
      <c r="H236" s="138"/>
      <c r="I236" s="54"/>
      <c r="J236" s="24"/>
      <c r="K236" s="54"/>
      <c r="L236" s="74"/>
      <c r="M236" s="56"/>
      <c r="N236" s="54"/>
      <c r="O236" s="56"/>
      <c r="P236" s="31"/>
      <c r="Q236" s="18"/>
      <c r="S236" t="e">
        <f t="shared" si="24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37"/>
      <c r="H237" s="138"/>
      <c r="I237" s="54"/>
      <c r="J237" s="24"/>
      <c r="K237" s="54"/>
      <c r="L237" s="74"/>
      <c r="M237" s="56"/>
      <c r="N237" s="54"/>
      <c r="O237" s="56"/>
      <c r="P237" s="31"/>
      <c r="Q237" s="18"/>
      <c r="S237" t="e">
        <f t="shared" si="24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37"/>
      <c r="H238" s="138"/>
      <c r="I238" s="54"/>
      <c r="J238" s="24"/>
      <c r="K238" s="54"/>
      <c r="L238" s="74"/>
      <c r="M238" s="56"/>
      <c r="N238" s="54"/>
      <c r="O238" s="56"/>
      <c r="P238" s="31"/>
      <c r="Q238" s="18"/>
      <c r="S238" t="e">
        <f t="shared" si="24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37"/>
      <c r="H239" s="138"/>
      <c r="I239" s="54"/>
      <c r="J239" s="24"/>
      <c r="K239" s="54"/>
      <c r="L239" s="74"/>
      <c r="M239" s="56"/>
      <c r="N239" s="54"/>
      <c r="O239" s="56"/>
      <c r="P239" s="31"/>
      <c r="Q239" s="18"/>
      <c r="S239" t="e">
        <f t="shared" si="24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37"/>
      <c r="H240" s="138"/>
      <c r="I240" s="54"/>
      <c r="J240" s="24"/>
      <c r="K240" s="54"/>
      <c r="L240" s="74"/>
      <c r="M240" s="56"/>
      <c r="N240" s="54"/>
      <c r="O240" s="56"/>
      <c r="P240" s="31"/>
      <c r="Q240" s="18"/>
      <c r="S240" t="e">
        <f t="shared" si="24"/>
        <v>#N/A</v>
      </c>
    </row>
    <row r="241" spans="1:34" ht="20.25" customHeight="1" x14ac:dyDescent="0.25">
      <c r="A241" s="74"/>
      <c r="B241" s="17"/>
      <c r="C241" s="22"/>
      <c r="D241" s="74"/>
      <c r="E241" s="27"/>
      <c r="F241" s="56"/>
      <c r="G241" s="137"/>
      <c r="H241" s="138"/>
      <c r="I241" s="54"/>
      <c r="J241" s="24"/>
      <c r="K241" s="54"/>
      <c r="L241" s="74"/>
      <c r="M241" s="56"/>
      <c r="N241" s="54"/>
      <c r="O241" s="56"/>
      <c r="P241" s="31"/>
      <c r="Q241" s="18"/>
      <c r="S241" t="e">
        <f t="shared" si="24"/>
        <v>#N/A</v>
      </c>
    </row>
    <row r="242" spans="1:34" ht="20.25" customHeight="1" x14ac:dyDescent="0.25">
      <c r="A242" s="74"/>
      <c r="B242" s="17"/>
      <c r="C242" s="22"/>
      <c r="D242" s="74"/>
      <c r="E242" s="27"/>
      <c r="F242" s="56"/>
      <c r="G242" s="137"/>
      <c r="H242" s="138"/>
      <c r="I242" s="54"/>
      <c r="J242" s="24"/>
      <c r="K242" s="54"/>
      <c r="L242" s="74"/>
      <c r="M242" s="56"/>
      <c r="N242" s="54"/>
      <c r="O242" s="56"/>
      <c r="P242" s="31"/>
      <c r="Q242" s="18"/>
      <c r="S242" t="e">
        <f t="shared" si="24"/>
        <v>#N/A</v>
      </c>
    </row>
    <row r="243" spans="1:34" ht="20.25" customHeight="1" x14ac:dyDescent="0.25">
      <c r="A243" s="74"/>
      <c r="B243" s="17"/>
      <c r="C243" s="22"/>
      <c r="D243" s="74"/>
      <c r="E243" s="27"/>
      <c r="F243" s="56"/>
      <c r="G243" s="137"/>
      <c r="H243" s="138"/>
      <c r="I243" s="54"/>
      <c r="J243" s="24"/>
      <c r="K243" s="54"/>
      <c r="L243" s="74"/>
      <c r="M243" s="56"/>
      <c r="N243" s="54"/>
      <c r="O243" s="56"/>
      <c r="P243" s="31"/>
      <c r="Q243" s="18"/>
      <c r="S243" t="e">
        <f t="shared" si="24"/>
        <v>#N/A</v>
      </c>
    </row>
    <row r="244" spans="1:34" ht="20.25" customHeight="1" x14ac:dyDescent="0.25">
      <c r="A244" s="74"/>
      <c r="B244" s="17"/>
      <c r="C244" s="22"/>
      <c r="D244" s="74"/>
      <c r="E244" s="27"/>
      <c r="F244" s="56"/>
      <c r="G244" s="137"/>
      <c r="H244" s="138"/>
      <c r="I244" s="54"/>
      <c r="J244" s="24"/>
      <c r="K244" s="54"/>
      <c r="L244" s="74"/>
      <c r="M244" s="56"/>
      <c r="N244" s="54"/>
      <c r="O244" s="56"/>
      <c r="P244" s="31"/>
      <c r="Q244" s="18"/>
      <c r="S244" t="e">
        <f t="shared" si="24"/>
        <v>#N/A</v>
      </c>
    </row>
    <row r="245" spans="1:34" ht="20.25" customHeight="1" x14ac:dyDescent="0.25">
      <c r="A245" s="74"/>
      <c r="B245" s="17"/>
      <c r="C245" s="22"/>
      <c r="D245" s="74"/>
      <c r="E245" s="27"/>
      <c r="F245" s="56"/>
      <c r="G245" s="137"/>
      <c r="H245" s="138"/>
      <c r="I245" s="54"/>
      <c r="J245" s="24"/>
      <c r="K245" s="54"/>
      <c r="L245" s="74"/>
      <c r="M245" s="56"/>
      <c r="N245" s="54"/>
      <c r="O245" s="56"/>
      <c r="P245" s="31"/>
      <c r="Q245" s="18"/>
      <c r="S245" t="e">
        <f t="shared" si="24"/>
        <v>#N/A</v>
      </c>
    </row>
    <row r="246" spans="1:34" ht="20.25" customHeight="1" x14ac:dyDescent="0.25">
      <c r="A246" s="74"/>
      <c r="B246" s="17"/>
      <c r="C246" s="22"/>
      <c r="D246" s="74"/>
      <c r="E246" s="27"/>
      <c r="F246" s="56"/>
      <c r="G246" s="137"/>
      <c r="H246" s="138"/>
      <c r="I246" s="54"/>
      <c r="J246" s="24"/>
      <c r="K246" s="54"/>
      <c r="L246" s="74"/>
      <c r="M246" s="56"/>
      <c r="N246" s="54"/>
      <c r="O246" s="56"/>
      <c r="P246" s="31"/>
      <c r="Q246" s="18"/>
      <c r="S246" t="e">
        <f t="shared" ref="S246:S309" si="25">INDEX($X$258:$X$310,MATCH(Q246,$Y$258:$Y$310,0))</f>
        <v>#N/A</v>
      </c>
    </row>
    <row r="247" spans="1:34" ht="20.25" customHeight="1" x14ac:dyDescent="0.25">
      <c r="A247" s="74"/>
      <c r="B247" s="17"/>
      <c r="C247" s="22"/>
      <c r="D247" s="74"/>
      <c r="E247" s="27"/>
      <c r="F247" s="56"/>
      <c r="G247" s="137"/>
      <c r="H247" s="138"/>
      <c r="I247" s="54"/>
      <c r="J247" s="24"/>
      <c r="K247" s="54"/>
      <c r="L247" s="74"/>
      <c r="M247" s="56"/>
      <c r="N247" s="54"/>
      <c r="O247" s="56"/>
      <c r="P247" s="31"/>
      <c r="Q247" s="18"/>
      <c r="S247" t="e">
        <f t="shared" si="25"/>
        <v>#N/A</v>
      </c>
    </row>
    <row r="248" spans="1:34" ht="20.25" customHeight="1" x14ac:dyDescent="0.25">
      <c r="A248" s="74"/>
      <c r="B248" s="17"/>
      <c r="C248" s="22"/>
      <c r="D248" s="74"/>
      <c r="E248" s="27"/>
      <c r="F248" s="56"/>
      <c r="G248" s="137"/>
      <c r="H248" s="138"/>
      <c r="I248" s="54"/>
      <c r="J248" s="24"/>
      <c r="K248" s="54"/>
      <c r="L248" s="74"/>
      <c r="M248" s="56"/>
      <c r="N248" s="54"/>
      <c r="O248" s="56"/>
      <c r="P248" s="31"/>
      <c r="Q248" s="18"/>
      <c r="S248" t="e">
        <f t="shared" si="25"/>
        <v>#N/A</v>
      </c>
    </row>
    <row r="249" spans="1:34" ht="20.25" customHeight="1" x14ac:dyDescent="0.25">
      <c r="A249" s="74"/>
      <c r="B249" s="17"/>
      <c r="C249" s="22"/>
      <c r="D249" s="74"/>
      <c r="E249" s="27"/>
      <c r="F249" s="56"/>
      <c r="G249" s="137"/>
      <c r="H249" s="138"/>
      <c r="I249" s="54"/>
      <c r="J249" s="24"/>
      <c r="K249" s="54"/>
      <c r="L249" s="74"/>
      <c r="M249" s="56"/>
      <c r="N249" s="54"/>
      <c r="O249" s="56"/>
      <c r="P249" s="31"/>
      <c r="Q249" s="18"/>
      <c r="S249" t="e">
        <f t="shared" si="25"/>
        <v>#N/A</v>
      </c>
    </row>
    <row r="250" spans="1:34" ht="20.25" customHeight="1" x14ac:dyDescent="0.25">
      <c r="A250" s="74"/>
      <c r="B250" s="17"/>
      <c r="C250" s="22"/>
      <c r="D250" s="74"/>
      <c r="E250" s="27"/>
      <c r="F250" s="56"/>
      <c r="G250" s="137"/>
      <c r="H250" s="138"/>
      <c r="I250" s="54"/>
      <c r="J250" s="24"/>
      <c r="K250" s="54"/>
      <c r="L250" s="74"/>
      <c r="M250" s="56"/>
      <c r="N250" s="54"/>
      <c r="O250" s="56"/>
      <c r="P250" s="31"/>
      <c r="Q250" s="18"/>
      <c r="S250" t="e">
        <f t="shared" si="25"/>
        <v>#N/A</v>
      </c>
    </row>
    <row r="251" spans="1:34" ht="20.25" customHeight="1" x14ac:dyDescent="0.25">
      <c r="A251" s="74"/>
      <c r="B251" s="17"/>
      <c r="C251" s="22"/>
      <c r="D251" s="74"/>
      <c r="E251" s="27"/>
      <c r="F251" s="56"/>
      <c r="G251" s="137"/>
      <c r="H251" s="138"/>
      <c r="I251" s="54"/>
      <c r="J251" s="24"/>
      <c r="K251" s="54"/>
      <c r="L251" s="74"/>
      <c r="M251" s="56"/>
      <c r="N251" s="54"/>
      <c r="O251" s="56"/>
      <c r="P251" s="31"/>
      <c r="Q251" s="18"/>
      <c r="S251" t="e">
        <f t="shared" si="25"/>
        <v>#N/A</v>
      </c>
    </row>
    <row r="252" spans="1:34" ht="20.25" customHeight="1" x14ac:dyDescent="0.25">
      <c r="A252" s="74"/>
      <c r="B252" s="17"/>
      <c r="C252" s="22"/>
      <c r="D252" s="74"/>
      <c r="E252" s="27"/>
      <c r="F252" s="56"/>
      <c r="G252" s="137"/>
      <c r="H252" s="138"/>
      <c r="I252" s="54"/>
      <c r="J252" s="24"/>
      <c r="K252" s="54"/>
      <c r="L252" s="74"/>
      <c r="M252" s="56"/>
      <c r="N252" s="54"/>
      <c r="O252" s="56"/>
      <c r="P252" s="31"/>
      <c r="Q252" s="18"/>
      <c r="S252" t="e">
        <f t="shared" si="25"/>
        <v>#N/A</v>
      </c>
    </row>
    <row r="253" spans="1:34" ht="20.25" customHeight="1" x14ac:dyDescent="0.25">
      <c r="A253" s="74"/>
      <c r="B253" s="17"/>
      <c r="C253" s="22"/>
      <c r="D253" s="74"/>
      <c r="E253" s="27"/>
      <c r="F253" s="56"/>
      <c r="G253" s="137"/>
      <c r="H253" s="138"/>
      <c r="I253" s="54"/>
      <c r="J253" s="24"/>
      <c r="K253" s="54"/>
      <c r="L253" s="74"/>
      <c r="M253" s="56"/>
      <c r="N253" s="54"/>
      <c r="O253" s="56"/>
      <c r="P253" s="31"/>
      <c r="Q253" s="18"/>
      <c r="S253" t="e">
        <f t="shared" si="25"/>
        <v>#N/A</v>
      </c>
    </row>
    <row r="254" spans="1:34" ht="20.25" customHeight="1" x14ac:dyDescent="0.25">
      <c r="A254" s="74"/>
      <c r="B254" s="17"/>
      <c r="C254" s="22"/>
      <c r="D254" s="74"/>
      <c r="E254" s="27"/>
      <c r="F254" s="56"/>
      <c r="G254" s="137"/>
      <c r="H254" s="138"/>
      <c r="I254" s="54"/>
      <c r="J254" s="24"/>
      <c r="K254" s="54"/>
      <c r="L254" s="74"/>
      <c r="M254" s="56"/>
      <c r="N254" s="54"/>
      <c r="O254" s="56"/>
      <c r="P254" s="31"/>
      <c r="Q254" s="18"/>
      <c r="S254" t="e">
        <f t="shared" si="25"/>
        <v>#N/A</v>
      </c>
    </row>
    <row r="255" spans="1:34" ht="20.25" customHeight="1" x14ac:dyDescent="0.25">
      <c r="A255" s="74"/>
      <c r="B255" s="17"/>
      <c r="C255" s="22"/>
      <c r="D255" s="74"/>
      <c r="E255" s="27"/>
      <c r="F255" s="56"/>
      <c r="G255" s="137"/>
      <c r="H255" s="138"/>
      <c r="I255" s="54"/>
      <c r="J255" s="24"/>
      <c r="K255" s="54"/>
      <c r="L255" s="74"/>
      <c r="M255" s="56"/>
      <c r="N255" s="54"/>
      <c r="O255" s="56"/>
      <c r="P255" s="31"/>
      <c r="Q255" s="30"/>
      <c r="S255" t="e">
        <f t="shared" si="25"/>
        <v>#N/A</v>
      </c>
    </row>
    <row r="256" spans="1:34" ht="20.25" customHeight="1" x14ac:dyDescent="0.25">
      <c r="A256" s="74"/>
      <c r="B256" s="17"/>
      <c r="C256" s="22"/>
      <c r="D256" s="74"/>
      <c r="E256" s="27"/>
      <c r="F256" s="56"/>
      <c r="G256" s="137"/>
      <c r="H256" s="138"/>
      <c r="I256" s="54"/>
      <c r="J256" s="24"/>
      <c r="K256" s="54"/>
      <c r="L256" s="74"/>
      <c r="M256" s="56"/>
      <c r="N256" s="54"/>
      <c r="O256" s="56"/>
      <c r="P256" s="31"/>
      <c r="Q256" s="18"/>
      <c r="S256" t="e">
        <f t="shared" si="25"/>
        <v>#N/A</v>
      </c>
      <c r="AG256" s="139" t="s">
        <v>97</v>
      </c>
      <c r="AH256" s="139" t="s">
        <v>98</v>
      </c>
    </row>
    <row r="257" spans="1:34" ht="20.25" customHeight="1" x14ac:dyDescent="0.25">
      <c r="A257" s="74"/>
      <c r="B257" s="17"/>
      <c r="C257" s="22"/>
      <c r="D257" s="74"/>
      <c r="E257" s="27"/>
      <c r="F257" s="56"/>
      <c r="G257" s="137"/>
      <c r="H257" s="138"/>
      <c r="I257" s="54"/>
      <c r="J257" s="24"/>
      <c r="K257" s="54"/>
      <c r="L257" s="74"/>
      <c r="M257" s="56"/>
      <c r="N257" s="54"/>
      <c r="O257" s="56"/>
      <c r="P257" s="31"/>
      <c r="Q257" s="18"/>
      <c r="S257" t="e">
        <f t="shared" si="25"/>
        <v>#N/A</v>
      </c>
      <c r="AA257" t="s">
        <v>77</v>
      </c>
      <c r="AC257" t="s">
        <v>78</v>
      </c>
      <c r="AG257" s="140"/>
      <c r="AH257" s="140"/>
    </row>
    <row r="258" spans="1:34" ht="20.25" customHeight="1" x14ac:dyDescent="0.25">
      <c r="A258" s="74"/>
      <c r="B258" s="17"/>
      <c r="C258" s="22"/>
      <c r="D258" s="74"/>
      <c r="E258" s="27"/>
      <c r="F258" s="56"/>
      <c r="G258" s="137"/>
      <c r="H258" s="138"/>
      <c r="I258" s="54"/>
      <c r="J258" s="24"/>
      <c r="K258" s="54"/>
      <c r="L258" s="74"/>
      <c r="M258" s="56"/>
      <c r="N258" s="54"/>
      <c r="O258" s="56"/>
      <c r="P258" s="31"/>
      <c r="Q258" s="18"/>
      <c r="S258" t="e">
        <f t="shared" si="25"/>
        <v>#N/A</v>
      </c>
      <c r="X258" s="40" t="s">
        <v>45</v>
      </c>
      <c r="Y258" s="40" t="s">
        <v>28</v>
      </c>
      <c r="Z258" s="40"/>
      <c r="AA258" s="40">
        <f>SUMIF($S$6:$S$359,X258,$E$6:$E$359)/1000</f>
        <v>0.27600000000000002</v>
      </c>
      <c r="AB258" s="40"/>
      <c r="AC258" s="43">
        <f>SUMIFS($E$6:$E$359,$S$6:$S$359,X258,$J$6:$J$359,"&lt;&gt;Ожидается ТП")/1000</f>
        <v>0.27600000000000002</v>
      </c>
      <c r="AG258" s="140"/>
      <c r="AH258" s="140"/>
    </row>
    <row r="259" spans="1:34" ht="20.25" customHeight="1" x14ac:dyDescent="0.25">
      <c r="A259" s="74"/>
      <c r="B259" s="17"/>
      <c r="C259" s="22"/>
      <c r="D259" s="74"/>
      <c r="E259" s="27"/>
      <c r="F259" s="56"/>
      <c r="G259" s="137"/>
      <c r="H259" s="138"/>
      <c r="I259" s="54"/>
      <c r="J259" s="24"/>
      <c r="K259" s="54"/>
      <c r="L259" s="74"/>
      <c r="M259" s="56"/>
      <c r="N259" s="54"/>
      <c r="O259" s="56"/>
      <c r="P259" s="31"/>
      <c r="Q259" s="18"/>
      <c r="S259" t="e">
        <f t="shared" si="25"/>
        <v>#N/A</v>
      </c>
      <c r="X259" t="s">
        <v>45</v>
      </c>
      <c r="Y259" t="s">
        <v>68</v>
      </c>
      <c r="AC259" s="6"/>
      <c r="AF259" s="46" t="s">
        <v>45</v>
      </c>
      <c r="AG259" s="46">
        <f>AA258</f>
        <v>0.27600000000000002</v>
      </c>
      <c r="AH259" s="47">
        <f>AC258</f>
        <v>0.27600000000000002</v>
      </c>
    </row>
    <row r="260" spans="1:34" ht="20.25" customHeight="1" x14ac:dyDescent="0.25">
      <c r="A260" s="74"/>
      <c r="B260" s="17"/>
      <c r="C260" s="22"/>
      <c r="D260" s="74"/>
      <c r="E260" s="27"/>
      <c r="F260" s="56"/>
      <c r="G260" s="85"/>
      <c r="H260" s="86"/>
      <c r="I260" s="54"/>
      <c r="J260" s="24"/>
      <c r="K260" s="54"/>
      <c r="L260" s="74"/>
      <c r="M260" s="56"/>
      <c r="N260" s="54"/>
      <c r="O260" s="56"/>
      <c r="P260" s="31"/>
      <c r="Q260" s="18"/>
      <c r="S260" t="e">
        <f t="shared" si="25"/>
        <v>#N/A</v>
      </c>
      <c r="X260" t="s">
        <v>45</v>
      </c>
      <c r="Y260" t="s">
        <v>84</v>
      </c>
      <c r="AC260" s="6"/>
      <c r="AF260" s="46" t="s">
        <v>46</v>
      </c>
      <c r="AG260" s="47">
        <f>AA263</f>
        <v>0</v>
      </c>
      <c r="AH260" s="47">
        <f>AC263</f>
        <v>0</v>
      </c>
    </row>
    <row r="261" spans="1:34" ht="20.25" customHeight="1" x14ac:dyDescent="0.25">
      <c r="A261" s="74"/>
      <c r="B261" s="17"/>
      <c r="C261" s="22"/>
      <c r="D261" s="74"/>
      <c r="E261" s="27"/>
      <c r="F261" s="56"/>
      <c r="G261" s="85"/>
      <c r="H261" s="86"/>
      <c r="I261" s="54"/>
      <c r="J261" s="24"/>
      <c r="K261" s="54"/>
      <c r="L261" s="74"/>
      <c r="M261" s="56"/>
      <c r="N261" s="54"/>
      <c r="O261" s="56"/>
      <c r="P261" s="31"/>
      <c r="Q261" s="18"/>
      <c r="S261" t="e">
        <f t="shared" si="25"/>
        <v>#N/A</v>
      </c>
      <c r="X261" t="s">
        <v>45</v>
      </c>
      <c r="Y261" t="s">
        <v>83</v>
      </c>
      <c r="AC261" s="6"/>
      <c r="AF261" s="46" t="s">
        <v>47</v>
      </c>
      <c r="AG261" s="47">
        <f>AA268</f>
        <v>5.96E-2</v>
      </c>
      <c r="AH261" s="47">
        <f>AC268</f>
        <v>5.96E-2</v>
      </c>
    </row>
    <row r="262" spans="1:34" ht="20.25" customHeight="1" x14ac:dyDescent="0.25">
      <c r="A262" s="74"/>
      <c r="B262" s="17"/>
      <c r="C262" s="22"/>
      <c r="D262" s="74"/>
      <c r="E262" s="27"/>
      <c r="F262" s="56"/>
      <c r="G262" s="137"/>
      <c r="H262" s="138"/>
      <c r="I262" s="54"/>
      <c r="J262" s="24"/>
      <c r="K262" s="54"/>
      <c r="L262" s="74"/>
      <c r="M262" s="56"/>
      <c r="N262" s="54"/>
      <c r="O262" s="56"/>
      <c r="P262" s="31"/>
      <c r="Q262" s="18"/>
      <c r="S262" t="e">
        <f t="shared" si="25"/>
        <v>#N/A</v>
      </c>
      <c r="X262" t="s">
        <v>45</v>
      </c>
      <c r="Y262" t="s">
        <v>69</v>
      </c>
      <c r="AC262" s="6"/>
      <c r="AF262" s="46" t="s">
        <v>48</v>
      </c>
      <c r="AG262" s="47">
        <f>AA273</f>
        <v>0.35759999999999992</v>
      </c>
      <c r="AH262" s="47">
        <f>AC273</f>
        <v>0.35759999999999992</v>
      </c>
    </row>
    <row r="263" spans="1:34" ht="20.25" customHeight="1" x14ac:dyDescent="0.25">
      <c r="A263" s="74"/>
      <c r="B263" s="17"/>
      <c r="C263" s="22"/>
      <c r="D263" s="74"/>
      <c r="E263" s="27"/>
      <c r="F263" s="56"/>
      <c r="G263" s="137"/>
      <c r="H263" s="138"/>
      <c r="I263" s="54"/>
      <c r="J263" s="24"/>
      <c r="K263" s="54"/>
      <c r="L263" s="74"/>
      <c r="M263" s="56"/>
      <c r="N263" s="54"/>
      <c r="O263" s="56"/>
      <c r="P263" s="31"/>
      <c r="Q263" s="18"/>
      <c r="S263" t="e">
        <f t="shared" si="25"/>
        <v>#N/A</v>
      </c>
      <c r="X263" s="40" t="s">
        <v>46</v>
      </c>
      <c r="Y263" s="40" t="s">
        <v>29</v>
      </c>
      <c r="Z263" s="40"/>
      <c r="AA263" s="43">
        <f>SUMIF($S$6:$S$359,X263,$E$6:$E$359)/1000</f>
        <v>0</v>
      </c>
      <c r="AB263" s="40"/>
      <c r="AC263" s="43">
        <f>SUMIFS($E$6:$E$359,$S$6:$S$359,X263,$J$6:$J$359,"&lt;&gt;Ожидается ТП")/1000</f>
        <v>0</v>
      </c>
      <c r="AF263" s="46" t="s">
        <v>49</v>
      </c>
      <c r="AG263" s="47">
        <f>AA283</f>
        <v>0.108</v>
      </c>
      <c r="AH263" s="47">
        <f>AC283</f>
        <v>0.108</v>
      </c>
    </row>
    <row r="264" spans="1:34" ht="20.25" customHeight="1" x14ac:dyDescent="0.25">
      <c r="A264" s="74"/>
      <c r="B264" s="17"/>
      <c r="C264" s="22"/>
      <c r="D264" s="74"/>
      <c r="E264" s="27"/>
      <c r="F264" s="56"/>
      <c r="G264" s="137"/>
      <c r="H264" s="138"/>
      <c r="I264" s="54"/>
      <c r="J264" s="24"/>
      <c r="K264" s="54"/>
      <c r="L264" s="74"/>
      <c r="M264" s="56"/>
      <c r="N264" s="54"/>
      <c r="O264" s="56"/>
      <c r="P264" s="31"/>
      <c r="Q264" s="18"/>
      <c r="S264" t="e">
        <f t="shared" si="25"/>
        <v>#N/A</v>
      </c>
      <c r="X264" t="s">
        <v>47</v>
      </c>
      <c r="Y264" t="s">
        <v>67</v>
      </c>
      <c r="AA264" s="6"/>
      <c r="AC264" s="6"/>
      <c r="AF264" s="46" t="s">
        <v>50</v>
      </c>
      <c r="AG264" s="47">
        <f>AA285</f>
        <v>0.32779999999999998</v>
      </c>
      <c r="AH264" s="47">
        <f>AC285</f>
        <v>0.32779999999999998</v>
      </c>
    </row>
    <row r="265" spans="1:34" ht="20.25" customHeight="1" x14ac:dyDescent="0.25">
      <c r="A265" s="74"/>
      <c r="B265" s="17"/>
      <c r="C265" s="22"/>
      <c r="D265" s="74"/>
      <c r="E265" s="27"/>
      <c r="F265" s="56"/>
      <c r="G265" s="85"/>
      <c r="H265" s="86"/>
      <c r="I265" s="54"/>
      <c r="J265" s="24"/>
      <c r="K265" s="54"/>
      <c r="L265" s="74"/>
      <c r="M265" s="56"/>
      <c r="N265" s="54"/>
      <c r="O265" s="56"/>
      <c r="P265" s="31"/>
      <c r="Q265" s="18"/>
      <c r="S265" t="e">
        <f t="shared" si="25"/>
        <v>#N/A</v>
      </c>
      <c r="X265" t="s">
        <v>47</v>
      </c>
      <c r="Y265" t="s">
        <v>81</v>
      </c>
      <c r="AA265" s="6"/>
      <c r="AC265" s="6"/>
      <c r="AF265" s="46" t="s">
        <v>51</v>
      </c>
      <c r="AG265" s="47">
        <f>AA287</f>
        <v>2.4E-2</v>
      </c>
      <c r="AH265" s="47">
        <f>AC287</f>
        <v>2.4E-2</v>
      </c>
    </row>
    <row r="266" spans="1:34" ht="20.25" customHeight="1" x14ac:dyDescent="0.25">
      <c r="A266" s="74"/>
      <c r="B266" s="17"/>
      <c r="C266" s="22"/>
      <c r="D266" s="74"/>
      <c r="E266" s="27"/>
      <c r="F266" s="56"/>
      <c r="G266" s="137"/>
      <c r="H266" s="138"/>
      <c r="I266" s="54"/>
      <c r="J266" s="24"/>
      <c r="K266" s="54"/>
      <c r="L266" s="74"/>
      <c r="M266" s="56"/>
      <c r="N266" s="54"/>
      <c r="O266" s="56"/>
      <c r="P266" s="31"/>
      <c r="Q266" s="18"/>
      <c r="S266" t="e">
        <f t="shared" si="25"/>
        <v>#N/A</v>
      </c>
      <c r="X266" t="s">
        <v>47</v>
      </c>
      <c r="Y266" t="s">
        <v>36</v>
      </c>
      <c r="AA266" s="6"/>
      <c r="AC266" s="6"/>
      <c r="AF266" s="46" t="s">
        <v>52</v>
      </c>
      <c r="AG266" s="47">
        <f>AA289</f>
        <v>0.16390000000000005</v>
      </c>
      <c r="AH266" s="47">
        <f>AC289</f>
        <v>0.16390000000000005</v>
      </c>
    </row>
    <row r="267" spans="1:34" ht="20.25" customHeight="1" x14ac:dyDescent="0.25">
      <c r="A267" s="74"/>
      <c r="B267" s="17"/>
      <c r="C267" s="22"/>
      <c r="D267" s="74"/>
      <c r="E267" s="27"/>
      <c r="F267" s="56"/>
      <c r="G267" s="85"/>
      <c r="H267" s="86"/>
      <c r="I267" s="54"/>
      <c r="J267" s="24"/>
      <c r="K267" s="54"/>
      <c r="L267" s="74"/>
      <c r="M267" s="56"/>
      <c r="N267" s="54"/>
      <c r="O267" s="56"/>
      <c r="P267" s="31"/>
      <c r="Q267" s="18"/>
      <c r="S267" t="e">
        <f t="shared" si="25"/>
        <v>#N/A</v>
      </c>
      <c r="X267" t="s">
        <v>47</v>
      </c>
      <c r="Y267" t="s">
        <v>89</v>
      </c>
      <c r="AA267" s="6"/>
      <c r="AC267" s="6"/>
      <c r="AF267" s="46" t="s">
        <v>53</v>
      </c>
      <c r="AG267" s="47">
        <f>AA292</f>
        <v>2.98E-2</v>
      </c>
      <c r="AH267" s="47">
        <f>AC292</f>
        <v>2.98E-2</v>
      </c>
    </row>
    <row r="268" spans="1:34" ht="20.25" customHeight="1" x14ac:dyDescent="0.25">
      <c r="A268" s="74"/>
      <c r="B268" s="17"/>
      <c r="C268" s="22"/>
      <c r="D268" s="74"/>
      <c r="E268" s="27"/>
      <c r="F268" s="56"/>
      <c r="G268" s="137"/>
      <c r="H268" s="138"/>
      <c r="I268" s="54"/>
      <c r="J268" s="24"/>
      <c r="K268" s="54"/>
      <c r="L268" s="74"/>
      <c r="M268" s="56"/>
      <c r="N268" s="54"/>
      <c r="O268" s="56"/>
      <c r="P268" s="31"/>
      <c r="Q268" s="18"/>
      <c r="S268" t="e">
        <f t="shared" si="25"/>
        <v>#N/A</v>
      </c>
      <c r="X268" s="40" t="s">
        <v>47</v>
      </c>
      <c r="Y268" s="40" t="s">
        <v>66</v>
      </c>
      <c r="Z268" s="40"/>
      <c r="AA268" s="43">
        <f>SUMIF($S$6:$S$359,X268,$E$6:$E$359)/1000</f>
        <v>5.96E-2</v>
      </c>
      <c r="AB268" s="40"/>
      <c r="AC268" s="43">
        <f>SUMIFS($E$6:$E$359,$S$6:$S$359,X268,$J$6:$J$359,"&lt;&gt;Ожидается ТП")/1000</f>
        <v>5.96E-2</v>
      </c>
      <c r="AF268" s="46" t="s">
        <v>54</v>
      </c>
      <c r="AG268" s="47">
        <f>AA299</f>
        <v>0</v>
      </c>
      <c r="AH268" s="47">
        <f>AC299</f>
        <v>0</v>
      </c>
    </row>
    <row r="269" spans="1:34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24"/>
      <c r="K269" s="54"/>
      <c r="L269" s="74"/>
      <c r="M269" s="56"/>
      <c r="N269" s="54"/>
      <c r="O269" s="56"/>
      <c r="P269" s="31"/>
      <c r="Q269" s="18"/>
      <c r="S269" t="e">
        <f t="shared" si="25"/>
        <v>#N/A</v>
      </c>
      <c r="X269" t="s">
        <v>48</v>
      </c>
      <c r="Y269" t="s">
        <v>63</v>
      </c>
      <c r="AA269" s="6"/>
      <c r="AC269" s="6"/>
      <c r="AF269" s="46" t="s">
        <v>55</v>
      </c>
      <c r="AG269" s="47">
        <f>AA301</f>
        <v>9.6000000000000002E-2</v>
      </c>
      <c r="AH269" s="47">
        <f>AC301</f>
        <v>9.6000000000000002E-2</v>
      </c>
    </row>
    <row r="270" spans="1:34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24"/>
      <c r="K270" s="54"/>
      <c r="L270" s="74"/>
      <c r="M270" s="56"/>
      <c r="N270" s="54"/>
      <c r="O270" s="56"/>
      <c r="P270" s="31"/>
      <c r="Q270" s="18"/>
      <c r="S270" t="e">
        <f t="shared" si="25"/>
        <v>#N/A</v>
      </c>
      <c r="X270" t="s">
        <v>48</v>
      </c>
      <c r="Y270" t="s">
        <v>61</v>
      </c>
      <c r="AA270" s="6"/>
      <c r="AC270" s="6"/>
      <c r="AF270" s="46" t="s">
        <v>57</v>
      </c>
      <c r="AG270" s="47">
        <f>AA306</f>
        <v>0.47679999999999972</v>
      </c>
      <c r="AH270" s="47">
        <f>AC306</f>
        <v>0.47679999999999972</v>
      </c>
    </row>
    <row r="271" spans="1:34" ht="20.25" customHeight="1" x14ac:dyDescent="0.25">
      <c r="A271" s="74"/>
      <c r="B271" s="17"/>
      <c r="C271" s="22"/>
      <c r="D271" s="74"/>
      <c r="E271" s="27"/>
      <c r="F271" s="56"/>
      <c r="G271" s="74"/>
      <c r="H271" s="26"/>
      <c r="I271" s="54"/>
      <c r="J271" s="24"/>
      <c r="K271" s="54"/>
      <c r="L271" s="74"/>
      <c r="M271" s="56"/>
      <c r="N271" s="54"/>
      <c r="O271" s="56"/>
      <c r="P271" s="31"/>
      <c r="Q271" s="18"/>
      <c r="S271" t="e">
        <f t="shared" si="25"/>
        <v>#N/A</v>
      </c>
      <c r="X271" t="s">
        <v>48</v>
      </c>
      <c r="Y271" t="s">
        <v>33</v>
      </c>
      <c r="AA271" s="6"/>
      <c r="AC271" s="6"/>
      <c r="AF271" s="46" t="s">
        <v>96</v>
      </c>
      <c r="AG271" s="46"/>
      <c r="AH271" s="46"/>
    </row>
    <row r="272" spans="1:34" ht="20.25" customHeight="1" x14ac:dyDescent="0.25">
      <c r="A272" s="74"/>
      <c r="B272" s="17"/>
      <c r="C272" s="22"/>
      <c r="D272" s="74"/>
      <c r="E272" s="27"/>
      <c r="F272" s="56"/>
      <c r="G272" s="74"/>
      <c r="H272" s="26"/>
      <c r="I272" s="54"/>
      <c r="J272" s="24"/>
      <c r="K272" s="54"/>
      <c r="L272" s="74"/>
      <c r="M272" s="56"/>
      <c r="N272" s="54"/>
      <c r="O272" s="56"/>
      <c r="P272" s="31"/>
      <c r="Q272" s="18"/>
      <c r="S272" t="e">
        <f t="shared" si="25"/>
        <v>#N/A</v>
      </c>
      <c r="X272" t="s">
        <v>48</v>
      </c>
      <c r="Y272" t="s">
        <v>90</v>
      </c>
      <c r="AA272" s="6"/>
      <c r="AC272" s="6"/>
      <c r="AF272" s="46" t="s">
        <v>56</v>
      </c>
      <c r="AG272" s="47">
        <f>AA302</f>
        <v>4.4700000000000004E-2</v>
      </c>
      <c r="AH272" s="47">
        <f>AC302</f>
        <v>4.4700000000000004E-2</v>
      </c>
    </row>
    <row r="273" spans="1:29" ht="20.25" customHeight="1" x14ac:dyDescent="0.25">
      <c r="A273" s="74"/>
      <c r="B273" s="17"/>
      <c r="C273" s="22"/>
      <c r="D273" s="74"/>
      <c r="E273" s="27"/>
      <c r="F273" s="56"/>
      <c r="G273" s="74"/>
      <c r="H273" s="26"/>
      <c r="I273" s="54"/>
      <c r="J273" s="24"/>
      <c r="K273" s="54"/>
      <c r="L273" s="74"/>
      <c r="M273" s="56"/>
      <c r="N273" s="54"/>
      <c r="O273" s="56"/>
      <c r="P273" s="31"/>
      <c r="Q273" s="18"/>
      <c r="S273" t="e">
        <f t="shared" si="25"/>
        <v>#N/A</v>
      </c>
      <c r="X273" s="40" t="s">
        <v>48</v>
      </c>
      <c r="Y273" s="40" t="s">
        <v>62</v>
      </c>
      <c r="Z273" s="40"/>
      <c r="AA273" s="43">
        <f>SUMIF($S$6:$S$359,X273,$E$6:$E$359)/1000</f>
        <v>0.35759999999999992</v>
      </c>
      <c r="AB273" s="40"/>
      <c r="AC273" s="43">
        <f>SUMIFS($E$6:$E$359,$S$6:$S$359,X273,$J$6:$J$359,"&lt;&gt;Ожидается ТП")/1000</f>
        <v>0.35759999999999992</v>
      </c>
    </row>
    <row r="274" spans="1:29" ht="20.25" customHeight="1" x14ac:dyDescent="0.25">
      <c r="A274" s="74"/>
      <c r="B274" s="17"/>
      <c r="C274" s="22"/>
      <c r="D274" s="74"/>
      <c r="E274" s="27"/>
      <c r="F274" s="56"/>
      <c r="G274" s="74"/>
      <c r="H274" s="26"/>
      <c r="I274" s="54"/>
      <c r="J274" s="36"/>
      <c r="K274" s="54"/>
      <c r="L274" s="74"/>
      <c r="M274" s="56"/>
      <c r="N274" s="54"/>
      <c r="O274" s="56"/>
      <c r="P274" s="39"/>
      <c r="Q274" s="18"/>
      <c r="S274" t="e">
        <f t="shared" si="25"/>
        <v>#N/A</v>
      </c>
      <c r="X274" t="s">
        <v>49</v>
      </c>
      <c r="Y274" t="s">
        <v>71</v>
      </c>
      <c r="AA274" s="6"/>
      <c r="AC274" s="6"/>
    </row>
    <row r="275" spans="1:29" ht="20.25" customHeight="1" x14ac:dyDescent="0.25">
      <c r="A275" s="74"/>
      <c r="B275" s="17"/>
      <c r="C275" s="22"/>
      <c r="D275" s="74"/>
      <c r="E275" s="27"/>
      <c r="F275" s="56"/>
      <c r="G275" s="74"/>
      <c r="H275" s="26"/>
      <c r="I275" s="54"/>
      <c r="J275" s="36"/>
      <c r="K275" s="54"/>
      <c r="L275" s="74"/>
      <c r="M275" s="56"/>
      <c r="N275" s="54"/>
      <c r="O275" s="56"/>
      <c r="P275" s="39"/>
      <c r="Q275" s="18"/>
      <c r="S275" t="e">
        <f t="shared" si="25"/>
        <v>#N/A</v>
      </c>
      <c r="X275" t="s">
        <v>49</v>
      </c>
      <c r="Y275" t="s">
        <v>93</v>
      </c>
      <c r="AA275" s="6"/>
      <c r="AC275" s="6"/>
    </row>
    <row r="276" spans="1:29" ht="20.25" customHeight="1" x14ac:dyDescent="0.25">
      <c r="A276" s="74"/>
      <c r="B276" s="17"/>
      <c r="C276" s="22"/>
      <c r="D276" s="74"/>
      <c r="E276" s="27"/>
      <c r="F276" s="56"/>
      <c r="G276" s="74"/>
      <c r="H276" s="26"/>
      <c r="I276" s="54"/>
      <c r="J276" s="36"/>
      <c r="K276" s="54"/>
      <c r="L276" s="74"/>
      <c r="M276" s="56"/>
      <c r="N276" s="54"/>
      <c r="O276" s="56"/>
      <c r="P276" s="39"/>
      <c r="Q276" s="18"/>
      <c r="S276" t="e">
        <f t="shared" si="25"/>
        <v>#N/A</v>
      </c>
      <c r="X276" t="s">
        <v>49</v>
      </c>
      <c r="Y276" t="s">
        <v>70</v>
      </c>
      <c r="AA276" s="6"/>
      <c r="AC276" s="6"/>
    </row>
    <row r="277" spans="1:29" ht="20.25" customHeight="1" x14ac:dyDescent="0.25">
      <c r="A277" s="74"/>
      <c r="B277" s="17"/>
      <c r="C277" s="22"/>
      <c r="D277" s="74"/>
      <c r="E277" s="27"/>
      <c r="F277" s="56"/>
      <c r="G277" s="74"/>
      <c r="H277" s="26"/>
      <c r="I277" s="54"/>
      <c r="J277" s="36"/>
      <c r="K277" s="54"/>
      <c r="L277" s="74"/>
      <c r="M277" s="56"/>
      <c r="N277" s="54"/>
      <c r="O277" s="56"/>
      <c r="P277" s="39"/>
      <c r="Q277" s="18"/>
      <c r="S277" t="e">
        <f t="shared" si="25"/>
        <v>#N/A</v>
      </c>
      <c r="X277" t="s">
        <v>49</v>
      </c>
      <c r="Y277" t="s">
        <v>92</v>
      </c>
      <c r="AA277" s="6"/>
      <c r="AC277" s="6"/>
    </row>
    <row r="278" spans="1:29" ht="20.25" customHeight="1" x14ac:dyDescent="0.25">
      <c r="A278" s="74"/>
      <c r="B278" s="17"/>
      <c r="C278" s="22"/>
      <c r="D278" s="74"/>
      <c r="E278" s="27"/>
      <c r="F278" s="56"/>
      <c r="G278" s="74"/>
      <c r="H278" s="26"/>
      <c r="I278" s="54"/>
      <c r="J278" s="36"/>
      <c r="K278" s="54"/>
      <c r="L278" s="74"/>
      <c r="M278" s="56"/>
      <c r="N278" s="54"/>
      <c r="O278" s="56"/>
      <c r="P278" s="39"/>
      <c r="Q278" s="18"/>
      <c r="S278" t="e">
        <f t="shared" si="25"/>
        <v>#N/A</v>
      </c>
      <c r="X278" t="s">
        <v>49</v>
      </c>
      <c r="Y278" t="s">
        <v>41</v>
      </c>
      <c r="AA278" s="6"/>
      <c r="AC278" s="6"/>
    </row>
    <row r="279" spans="1:29" ht="20.25" customHeight="1" x14ac:dyDescent="0.25">
      <c r="A279" s="74"/>
      <c r="B279" s="17"/>
      <c r="C279" s="22"/>
      <c r="D279" s="74"/>
      <c r="E279" s="27"/>
      <c r="F279" s="56"/>
      <c r="G279" s="74"/>
      <c r="H279" s="26"/>
      <c r="I279" s="54"/>
      <c r="J279" s="36"/>
      <c r="K279" s="54"/>
      <c r="L279" s="74"/>
      <c r="M279" s="56"/>
      <c r="N279" s="54"/>
      <c r="O279" s="56"/>
      <c r="P279" s="39"/>
      <c r="Q279" s="18"/>
      <c r="S279" t="e">
        <f t="shared" si="25"/>
        <v>#N/A</v>
      </c>
      <c r="X279" t="s">
        <v>49</v>
      </c>
      <c r="Y279" t="s">
        <v>74</v>
      </c>
      <c r="AA279" s="6"/>
      <c r="AC279" s="6"/>
    </row>
    <row r="280" spans="1:29" ht="20.25" customHeight="1" x14ac:dyDescent="0.25">
      <c r="A280" s="74"/>
      <c r="B280" s="17"/>
      <c r="C280" s="22"/>
      <c r="D280" s="74"/>
      <c r="E280" s="27"/>
      <c r="F280" s="56"/>
      <c r="G280" s="74"/>
      <c r="H280" s="26"/>
      <c r="I280" s="54"/>
      <c r="J280" s="36"/>
      <c r="K280" s="54"/>
      <c r="L280" s="74"/>
      <c r="M280" s="56"/>
      <c r="N280" s="54"/>
      <c r="O280" s="56"/>
      <c r="P280" s="39"/>
      <c r="Q280" s="18"/>
      <c r="X280" t="s">
        <v>49</v>
      </c>
      <c r="Y280" t="s">
        <v>100</v>
      </c>
      <c r="AA280" s="6"/>
      <c r="AC280" s="6"/>
    </row>
    <row r="281" spans="1:29" ht="20.25" customHeight="1" x14ac:dyDescent="0.25">
      <c r="A281" s="74"/>
      <c r="B281" s="17"/>
      <c r="C281" s="22"/>
      <c r="D281" s="74"/>
      <c r="E281" s="27"/>
      <c r="F281" s="56"/>
      <c r="G281" s="74"/>
      <c r="H281" s="26"/>
      <c r="I281" s="54"/>
      <c r="J281" s="36"/>
      <c r="K281" s="54"/>
      <c r="L281" s="74"/>
      <c r="M281" s="56"/>
      <c r="N281" s="54"/>
      <c r="O281" s="56"/>
      <c r="P281" s="39"/>
      <c r="Q281" s="18"/>
      <c r="S281" t="e">
        <f t="shared" si="25"/>
        <v>#N/A</v>
      </c>
      <c r="X281" t="s">
        <v>49</v>
      </c>
      <c r="Y281" t="s">
        <v>85</v>
      </c>
      <c r="AA281" s="6"/>
      <c r="AC281" s="6"/>
    </row>
    <row r="282" spans="1:29" ht="20.25" customHeight="1" x14ac:dyDescent="0.25">
      <c r="A282" s="74"/>
      <c r="B282" s="17"/>
      <c r="C282" s="22"/>
      <c r="D282" s="74"/>
      <c r="E282" s="27"/>
      <c r="F282" s="56"/>
      <c r="G282" s="74"/>
      <c r="H282" s="26"/>
      <c r="I282" s="54"/>
      <c r="J282" s="36"/>
      <c r="K282" s="54"/>
      <c r="L282" s="74"/>
      <c r="M282" s="56"/>
      <c r="N282" s="54"/>
      <c r="O282" s="56"/>
      <c r="P282" s="39"/>
      <c r="Q282" s="18"/>
      <c r="S282" t="e">
        <f t="shared" si="25"/>
        <v>#N/A</v>
      </c>
      <c r="X282" t="s">
        <v>49</v>
      </c>
      <c r="Y282" t="s">
        <v>88</v>
      </c>
      <c r="AA282" s="6"/>
      <c r="AC282" s="6"/>
    </row>
    <row r="283" spans="1:29" ht="20.25" customHeight="1" x14ac:dyDescent="0.25">
      <c r="A283" s="74"/>
      <c r="B283" s="17"/>
      <c r="C283" s="22"/>
      <c r="D283" s="74"/>
      <c r="E283" s="27"/>
      <c r="F283" s="56"/>
      <c r="G283" s="74"/>
      <c r="H283" s="26"/>
      <c r="I283" s="54"/>
      <c r="J283" s="36"/>
      <c r="K283" s="54"/>
      <c r="L283" s="74"/>
      <c r="M283" s="56"/>
      <c r="N283" s="54"/>
      <c r="O283" s="56"/>
      <c r="P283" s="39"/>
      <c r="Q283" s="18"/>
      <c r="S283" t="e">
        <f t="shared" si="25"/>
        <v>#N/A</v>
      </c>
      <c r="X283" s="40" t="s">
        <v>49</v>
      </c>
      <c r="Y283" s="40" t="s">
        <v>31</v>
      </c>
      <c r="Z283" s="40"/>
      <c r="AA283" s="43">
        <f>SUMIF($S$6:$S$359,X283,$E$6:$E$359)/1000</f>
        <v>0.108</v>
      </c>
      <c r="AB283" s="40"/>
      <c r="AC283" s="43">
        <f>SUMIFS($E$6:$E$359,$S$6:$S$359,X283,$J$6:$J$359,"&lt;&gt;Ожидается ТП")/1000</f>
        <v>0.108</v>
      </c>
    </row>
    <row r="284" spans="1:29" ht="20.25" customHeight="1" x14ac:dyDescent="0.25">
      <c r="A284" s="74"/>
      <c r="B284" s="17"/>
      <c r="C284" s="22"/>
      <c r="D284" s="74"/>
      <c r="E284" s="27"/>
      <c r="F284" s="56"/>
      <c r="G284" s="74"/>
      <c r="H284" s="26"/>
      <c r="I284" s="54"/>
      <c r="J284" s="36"/>
      <c r="K284" s="54"/>
      <c r="L284" s="74"/>
      <c r="M284" s="56"/>
      <c r="N284" s="54"/>
      <c r="O284" s="56"/>
      <c r="P284" s="39"/>
      <c r="Q284" s="18"/>
      <c r="S284" t="e">
        <f t="shared" si="25"/>
        <v>#N/A</v>
      </c>
      <c r="X284" t="s">
        <v>50</v>
      </c>
      <c r="Y284" t="s">
        <v>65</v>
      </c>
      <c r="AA284" s="6"/>
      <c r="AC284" s="6"/>
    </row>
    <row r="285" spans="1:29" ht="20.25" customHeight="1" x14ac:dyDescent="0.25">
      <c r="A285" s="74"/>
      <c r="B285" s="17"/>
      <c r="C285" s="22"/>
      <c r="D285" s="74"/>
      <c r="E285" s="27"/>
      <c r="F285" s="56"/>
      <c r="G285" s="74"/>
      <c r="H285" s="26"/>
      <c r="I285" s="54"/>
      <c r="J285" s="36"/>
      <c r="K285" s="54"/>
      <c r="L285" s="74"/>
      <c r="M285" s="56"/>
      <c r="N285" s="54"/>
      <c r="O285" s="56"/>
      <c r="P285" s="39"/>
      <c r="Q285" s="18"/>
      <c r="S285" t="e">
        <f t="shared" si="25"/>
        <v>#N/A</v>
      </c>
      <c r="X285" s="40" t="s">
        <v>50</v>
      </c>
      <c r="Y285" s="40" t="s">
        <v>37</v>
      </c>
      <c r="Z285" s="40"/>
      <c r="AA285" s="43">
        <f>SUMIF($S$6:$S$359,X285,$E$6:$E$359)/1000</f>
        <v>0.32779999999999998</v>
      </c>
      <c r="AB285" s="40"/>
      <c r="AC285" s="43">
        <f>SUMIFS($E$6:$E$359,$S$6:$S$359,X285,$J$6:$J$359,"&lt;&gt;Ожидается ТП")/1000</f>
        <v>0.32779999999999998</v>
      </c>
    </row>
    <row r="286" spans="1:29" ht="20.25" customHeight="1" x14ac:dyDescent="0.25">
      <c r="A286" s="74"/>
      <c r="B286" s="17"/>
      <c r="C286" s="22"/>
      <c r="D286" s="74"/>
      <c r="E286" s="27"/>
      <c r="F286" s="56"/>
      <c r="G286" s="74"/>
      <c r="H286" s="26"/>
      <c r="I286" s="54"/>
      <c r="J286" s="36"/>
      <c r="K286" s="54"/>
      <c r="L286" s="74"/>
      <c r="M286" s="56"/>
      <c r="N286" s="54"/>
      <c r="O286" s="56"/>
      <c r="P286" s="39"/>
      <c r="Q286" s="18"/>
      <c r="S286" t="e">
        <f t="shared" si="25"/>
        <v>#N/A</v>
      </c>
      <c r="X286" t="s">
        <v>51</v>
      </c>
      <c r="Y286" t="s">
        <v>73</v>
      </c>
      <c r="AA286" s="6"/>
      <c r="AC286" s="6"/>
    </row>
    <row r="287" spans="1:29" ht="20.25" customHeight="1" x14ac:dyDescent="0.25">
      <c r="A287" s="74"/>
      <c r="B287" s="17"/>
      <c r="C287" s="22"/>
      <c r="D287" s="74"/>
      <c r="E287" s="27"/>
      <c r="F287" s="56"/>
      <c r="G287" s="74"/>
      <c r="H287" s="26"/>
      <c r="I287" s="54"/>
      <c r="J287" s="36"/>
      <c r="K287" s="54"/>
      <c r="L287" s="74"/>
      <c r="M287" s="56"/>
      <c r="N287" s="54"/>
      <c r="O287" s="56"/>
      <c r="P287" s="39"/>
      <c r="Q287" s="18"/>
      <c r="S287" t="e">
        <f t="shared" si="25"/>
        <v>#N/A</v>
      </c>
      <c r="X287" s="40" t="s">
        <v>51</v>
      </c>
      <c r="Y287" s="40" t="s">
        <v>32</v>
      </c>
      <c r="Z287" s="40"/>
      <c r="AA287" s="43">
        <f>SUMIF($S$6:$S$359,X287,$E$6:$E$359)/1000</f>
        <v>2.4E-2</v>
      </c>
      <c r="AB287" s="40"/>
      <c r="AC287" s="43">
        <f>SUMIFS($E$6:$E$359,$S$6:$S$359,X287,$J$6:$J$359,"&lt;&gt;Ожидается ТП")/1000</f>
        <v>2.4E-2</v>
      </c>
    </row>
    <row r="288" spans="1:29" ht="20.25" customHeight="1" x14ac:dyDescent="0.25">
      <c r="A288" s="74"/>
      <c r="B288" s="20"/>
      <c r="C288" s="33"/>
      <c r="D288" s="74"/>
      <c r="E288" s="19"/>
      <c r="F288" s="56"/>
      <c r="G288" s="74"/>
      <c r="H288" s="26"/>
      <c r="I288" s="54"/>
      <c r="J288" s="26"/>
      <c r="K288" s="54"/>
      <c r="L288" s="74"/>
      <c r="M288" s="56"/>
      <c r="N288" s="54"/>
      <c r="O288" s="56"/>
      <c r="P288" s="17"/>
      <c r="Q288" s="18"/>
      <c r="S288" t="e">
        <f t="shared" si="25"/>
        <v>#N/A</v>
      </c>
      <c r="X288" t="s">
        <v>52</v>
      </c>
      <c r="Y288" t="s">
        <v>34</v>
      </c>
      <c r="AA288" s="6"/>
      <c r="AC288" s="6"/>
    </row>
    <row r="289" spans="1:29" ht="20.25" customHeight="1" x14ac:dyDescent="0.25">
      <c r="A289" s="74"/>
      <c r="B289" s="20"/>
      <c r="C289" s="33"/>
      <c r="D289" s="74"/>
      <c r="E289" s="19"/>
      <c r="F289" s="56"/>
      <c r="G289" s="74"/>
      <c r="H289" s="26"/>
      <c r="I289" s="54"/>
      <c r="J289" s="26"/>
      <c r="K289" s="54"/>
      <c r="L289" s="74"/>
      <c r="M289" s="56"/>
      <c r="N289" s="54"/>
      <c r="O289" s="56"/>
      <c r="P289" s="17"/>
      <c r="Q289" s="18"/>
      <c r="S289" t="e">
        <f t="shared" si="25"/>
        <v>#N/A</v>
      </c>
      <c r="X289" s="40" t="s">
        <v>52</v>
      </c>
      <c r="Y289" s="40" t="s">
        <v>64</v>
      </c>
      <c r="Z289" s="40"/>
      <c r="AA289" s="43">
        <f>SUMIF($S$6:$S$359,X289,$E$6:$E$359)/1000</f>
        <v>0.16390000000000005</v>
      </c>
      <c r="AB289" s="40"/>
      <c r="AC289" s="43">
        <f>SUMIFS($E$6:$E$359,$S$6:$S$359,X289,$J$6:$J$359,"&lt;&gt;Ожидается ТП")/1000</f>
        <v>0.16390000000000005</v>
      </c>
    </row>
    <row r="290" spans="1:29" ht="20.25" customHeight="1" x14ac:dyDescent="0.25">
      <c r="A290" s="74"/>
      <c r="B290" s="20"/>
      <c r="C290" s="33"/>
      <c r="D290" s="74"/>
      <c r="E290" s="19"/>
      <c r="F290" s="56"/>
      <c r="G290" s="74"/>
      <c r="H290" s="26"/>
      <c r="I290" s="54"/>
      <c r="J290" s="36"/>
      <c r="K290" s="54"/>
      <c r="L290" s="74"/>
      <c r="M290" s="56"/>
      <c r="N290" s="54"/>
      <c r="O290" s="56"/>
      <c r="P290" s="17"/>
      <c r="Q290" s="18"/>
      <c r="S290" t="e">
        <f t="shared" si="25"/>
        <v>#N/A</v>
      </c>
      <c r="X290" t="s">
        <v>53</v>
      </c>
      <c r="Y290" t="s">
        <v>39</v>
      </c>
      <c r="AA290" s="6"/>
      <c r="AC290" s="6"/>
    </row>
    <row r="291" spans="1:29" ht="20.25" customHeight="1" x14ac:dyDescent="0.25">
      <c r="A291" s="74"/>
      <c r="B291" s="20"/>
      <c r="C291" s="33"/>
      <c r="D291" s="74"/>
      <c r="E291" s="19"/>
      <c r="F291" s="56"/>
      <c r="G291" s="74"/>
      <c r="H291" s="26"/>
      <c r="I291" s="54"/>
      <c r="J291" s="26"/>
      <c r="K291" s="54"/>
      <c r="L291" s="74"/>
      <c r="M291" s="56"/>
      <c r="N291" s="54"/>
      <c r="O291" s="56"/>
      <c r="P291" s="17"/>
      <c r="Q291" s="18"/>
      <c r="S291" t="e">
        <f t="shared" si="25"/>
        <v>#N/A</v>
      </c>
      <c r="X291" t="s">
        <v>53</v>
      </c>
      <c r="Y291" t="s">
        <v>59</v>
      </c>
      <c r="AA291" s="6"/>
      <c r="AC291" s="6"/>
    </row>
    <row r="292" spans="1:29" ht="20.25" customHeight="1" x14ac:dyDescent="0.25">
      <c r="A292" s="74"/>
      <c r="B292" s="20"/>
      <c r="C292" s="33"/>
      <c r="D292" s="74"/>
      <c r="E292" s="19"/>
      <c r="F292" s="56"/>
      <c r="G292" s="74"/>
      <c r="H292" s="26"/>
      <c r="I292" s="54"/>
      <c r="J292" s="26"/>
      <c r="K292" s="54"/>
      <c r="L292" s="74"/>
      <c r="M292" s="56"/>
      <c r="N292" s="54"/>
      <c r="O292" s="56"/>
      <c r="P292" s="17"/>
      <c r="Q292" s="18"/>
      <c r="S292" t="e">
        <f t="shared" si="25"/>
        <v>#N/A</v>
      </c>
      <c r="X292" s="40" t="s">
        <v>53</v>
      </c>
      <c r="Y292" s="40" t="s">
        <v>60</v>
      </c>
      <c r="Z292" s="40"/>
      <c r="AA292" s="43">
        <f>SUMIF($S$6:$S$359,X292,$E$6:$E$359)/1000</f>
        <v>2.98E-2</v>
      </c>
      <c r="AB292" s="40"/>
      <c r="AC292" s="43">
        <f>SUMIFS($E$6:$E$359,$S$6:$S$359,X292,$J$6:$J$359,"&lt;&gt;Ожидается ТП")/1000</f>
        <v>2.98E-2</v>
      </c>
    </row>
    <row r="293" spans="1:29" ht="20.25" customHeight="1" x14ac:dyDescent="0.25">
      <c r="A293" s="74"/>
      <c r="B293" s="20"/>
      <c r="C293" s="33"/>
      <c r="D293" s="74"/>
      <c r="E293" s="15"/>
      <c r="F293" s="56"/>
      <c r="G293" s="21"/>
      <c r="H293" s="26"/>
      <c r="I293" s="54"/>
      <c r="J293" s="26"/>
      <c r="K293" s="54"/>
      <c r="L293" s="74"/>
      <c r="M293" s="56"/>
      <c r="N293" s="54"/>
      <c r="O293" s="56"/>
      <c r="P293" s="16"/>
      <c r="Q293" s="18"/>
      <c r="S293" t="e">
        <f t="shared" si="25"/>
        <v>#N/A</v>
      </c>
      <c r="X293" t="s">
        <v>54</v>
      </c>
      <c r="Y293" t="s">
        <v>76</v>
      </c>
      <c r="AA293" s="6"/>
      <c r="AC293" s="6"/>
    </row>
    <row r="294" spans="1:29" ht="20.25" customHeight="1" x14ac:dyDescent="0.25">
      <c r="A294" s="74"/>
      <c r="B294" s="20"/>
      <c r="C294" s="33"/>
      <c r="D294" s="74"/>
      <c r="E294" s="15"/>
      <c r="F294" s="56"/>
      <c r="G294" s="21"/>
      <c r="H294" s="26"/>
      <c r="I294" s="54"/>
      <c r="J294" s="26"/>
      <c r="K294" s="54"/>
      <c r="L294" s="74"/>
      <c r="M294" s="56"/>
      <c r="N294" s="54"/>
      <c r="O294" s="56"/>
      <c r="P294" s="16"/>
      <c r="Q294" s="18"/>
      <c r="S294" t="e">
        <f t="shared" si="25"/>
        <v>#N/A</v>
      </c>
      <c r="X294" t="s">
        <v>54</v>
      </c>
      <c r="Y294" t="s">
        <v>86</v>
      </c>
      <c r="AA294" s="6"/>
      <c r="AC294" s="6"/>
    </row>
    <row r="295" spans="1:29" ht="20.25" customHeight="1" x14ac:dyDescent="0.25">
      <c r="A295" s="74"/>
      <c r="B295" s="20"/>
      <c r="C295" s="33"/>
      <c r="D295" s="74"/>
      <c r="E295" s="15"/>
      <c r="F295" s="56"/>
      <c r="G295" s="21"/>
      <c r="H295" s="26"/>
      <c r="I295" s="54"/>
      <c r="J295" s="26"/>
      <c r="K295" s="54"/>
      <c r="L295" s="74"/>
      <c r="M295" s="56"/>
      <c r="N295" s="54"/>
      <c r="O295" s="56"/>
      <c r="P295" s="16"/>
      <c r="Q295" s="18"/>
      <c r="S295" t="e">
        <f t="shared" si="25"/>
        <v>#N/A</v>
      </c>
      <c r="X295" t="s">
        <v>54</v>
      </c>
      <c r="Y295" t="s">
        <v>95</v>
      </c>
      <c r="AA295" s="6"/>
      <c r="AC295" s="6"/>
    </row>
    <row r="296" spans="1:29" ht="20.25" customHeight="1" x14ac:dyDescent="0.25">
      <c r="A296" s="74"/>
      <c r="B296" s="20"/>
      <c r="C296" s="33"/>
      <c r="D296" s="74"/>
      <c r="E296" s="15"/>
      <c r="F296" s="56"/>
      <c r="G296" s="21"/>
      <c r="H296" s="26"/>
      <c r="I296" s="54"/>
      <c r="J296" s="26"/>
      <c r="K296" s="54"/>
      <c r="L296" s="74"/>
      <c r="M296" s="56"/>
      <c r="N296" s="54"/>
      <c r="O296" s="56"/>
      <c r="P296" s="16"/>
      <c r="Q296" s="18"/>
      <c r="S296" t="e">
        <f t="shared" si="25"/>
        <v>#N/A</v>
      </c>
      <c r="X296" t="s">
        <v>54</v>
      </c>
      <c r="Y296" t="s">
        <v>79</v>
      </c>
      <c r="AA296" s="6"/>
      <c r="AC296" s="6"/>
    </row>
    <row r="297" spans="1:29" ht="20.25" customHeight="1" x14ac:dyDescent="0.25">
      <c r="A297" s="74"/>
      <c r="B297" s="20"/>
      <c r="C297" s="33"/>
      <c r="D297" s="74"/>
      <c r="E297" s="15"/>
      <c r="F297" s="56"/>
      <c r="G297" s="21"/>
      <c r="H297" s="26"/>
      <c r="I297" s="54"/>
      <c r="J297" s="26"/>
      <c r="K297" s="54"/>
      <c r="L297" s="74"/>
      <c r="M297" s="56"/>
      <c r="N297" s="54"/>
      <c r="O297" s="56"/>
      <c r="P297" s="16"/>
      <c r="Q297" s="18"/>
      <c r="X297" t="s">
        <v>54</v>
      </c>
      <c r="Y297" t="s">
        <v>99</v>
      </c>
      <c r="AA297" s="6"/>
      <c r="AC297" s="6"/>
    </row>
    <row r="298" spans="1:29" ht="20.25" customHeight="1" x14ac:dyDescent="0.25">
      <c r="A298" s="74"/>
      <c r="B298" s="20"/>
      <c r="C298" s="33"/>
      <c r="D298" s="74"/>
      <c r="E298" s="15"/>
      <c r="F298" s="56"/>
      <c r="G298" s="21"/>
      <c r="H298" s="26"/>
      <c r="I298" s="54"/>
      <c r="J298" s="26"/>
      <c r="K298" s="54"/>
      <c r="L298" s="74"/>
      <c r="M298" s="56"/>
      <c r="N298" s="54"/>
      <c r="O298" s="56"/>
      <c r="P298" s="16"/>
      <c r="Q298" s="18"/>
      <c r="S298" t="e">
        <f t="shared" si="25"/>
        <v>#N/A</v>
      </c>
      <c r="X298" t="s">
        <v>54</v>
      </c>
      <c r="Y298" t="s">
        <v>80</v>
      </c>
      <c r="AA298" s="6"/>
      <c r="AC298" s="6"/>
    </row>
    <row r="299" spans="1:29" ht="20.25" customHeight="1" x14ac:dyDescent="0.25">
      <c r="A299" s="74"/>
      <c r="B299" s="20"/>
      <c r="C299" s="33"/>
      <c r="D299" s="74"/>
      <c r="E299" s="19"/>
      <c r="F299" s="56"/>
      <c r="G299" s="74"/>
      <c r="H299" s="26"/>
      <c r="I299" s="54"/>
      <c r="J299" s="36"/>
      <c r="K299" s="54"/>
      <c r="L299" s="74"/>
      <c r="M299" s="56"/>
      <c r="N299" s="54"/>
      <c r="O299" s="56"/>
      <c r="P299" s="17"/>
      <c r="Q299" s="18"/>
      <c r="S299" t="e">
        <f t="shared" si="25"/>
        <v>#N/A</v>
      </c>
      <c r="X299" s="40" t="s">
        <v>54</v>
      </c>
      <c r="Y299" s="40" t="s">
        <v>35</v>
      </c>
      <c r="Z299" s="40"/>
      <c r="AA299" s="43">
        <f>SUMIF($S$6:$S$359,X299,$E$6:$E$359)/1000</f>
        <v>0</v>
      </c>
      <c r="AB299" s="40"/>
      <c r="AC299" s="43">
        <f>SUMIFS($E$6:$E$359,$S$6:$S$359,X299,$J$6:$J$359,"&lt;&gt;Ожидается ТП")/1000</f>
        <v>0</v>
      </c>
    </row>
    <row r="300" spans="1:29" ht="20.25" customHeight="1" x14ac:dyDescent="0.25">
      <c r="A300" s="74"/>
      <c r="B300" s="20"/>
      <c r="C300" s="33"/>
      <c r="D300" s="74"/>
      <c r="E300" s="19"/>
      <c r="F300" s="56"/>
      <c r="G300" s="74"/>
      <c r="H300" s="26"/>
      <c r="I300" s="54"/>
      <c r="J300" s="36"/>
      <c r="K300" s="54"/>
      <c r="L300" s="74"/>
      <c r="M300" s="56"/>
      <c r="N300" s="54"/>
      <c r="O300" s="56"/>
      <c r="P300" s="17"/>
      <c r="Q300" s="18"/>
      <c r="S300" t="e">
        <f t="shared" si="25"/>
        <v>#N/A</v>
      </c>
      <c r="X300" t="s">
        <v>55</v>
      </c>
      <c r="Y300" t="s">
        <v>72</v>
      </c>
      <c r="AA300" s="6"/>
      <c r="AC300" s="6"/>
    </row>
    <row r="301" spans="1:29" ht="20.25" customHeight="1" x14ac:dyDescent="0.25">
      <c r="A301" s="74"/>
      <c r="B301" s="20"/>
      <c r="C301" s="33"/>
      <c r="D301" s="74"/>
      <c r="E301" s="19"/>
      <c r="F301" s="56"/>
      <c r="G301" s="74"/>
      <c r="H301" s="26"/>
      <c r="I301" s="54"/>
      <c r="J301" s="36"/>
      <c r="K301" s="54"/>
      <c r="L301" s="74"/>
      <c r="M301" s="56"/>
      <c r="N301" s="54"/>
      <c r="O301" s="56"/>
      <c r="P301" s="17"/>
      <c r="Q301" s="18"/>
      <c r="S301" t="e">
        <f t="shared" si="25"/>
        <v>#N/A</v>
      </c>
      <c r="X301" s="40" t="s">
        <v>55</v>
      </c>
      <c r="Y301" s="40" t="s">
        <v>30</v>
      </c>
      <c r="Z301" s="40"/>
      <c r="AA301" s="43">
        <f>SUMIF($S$6:$S$359,X301,$E$6:$E$359)/1000</f>
        <v>9.6000000000000002E-2</v>
      </c>
      <c r="AB301" s="40"/>
      <c r="AC301" s="43">
        <f>SUMIFS($E$6:$E$359,$S$6:$S$359,X301,$J$6:$J$359,"&lt;&gt;Ожидается ТП")/1000</f>
        <v>9.6000000000000002E-2</v>
      </c>
    </row>
    <row r="302" spans="1:29" ht="20.25" customHeight="1" x14ac:dyDescent="0.25">
      <c r="A302" s="74"/>
      <c r="B302" s="20"/>
      <c r="C302" s="33"/>
      <c r="D302" s="74"/>
      <c r="E302" s="19"/>
      <c r="F302" s="56"/>
      <c r="G302" s="74"/>
      <c r="H302" s="26"/>
      <c r="I302" s="54"/>
      <c r="J302" s="36"/>
      <c r="K302" s="54"/>
      <c r="L302" s="74"/>
      <c r="M302" s="56"/>
      <c r="N302" s="54"/>
      <c r="O302" s="56"/>
      <c r="P302" s="17"/>
      <c r="Q302" s="18"/>
      <c r="S302" t="e">
        <f t="shared" si="25"/>
        <v>#N/A</v>
      </c>
      <c r="X302" s="40" t="s">
        <v>56</v>
      </c>
      <c r="Y302" s="40" t="s">
        <v>43</v>
      </c>
      <c r="Z302" s="40"/>
      <c r="AA302" s="43">
        <f>SUMIF($S$6:$S$359,X302,$E$6:$E$359)/1000</f>
        <v>4.4700000000000004E-2</v>
      </c>
      <c r="AB302" s="40"/>
      <c r="AC302" s="43">
        <f>SUMIFS($E$6:$E$359,$S$6:$S$359,X302,$J$6:$J$359,"&lt;&gt;Ожидается ТП")/1000</f>
        <v>4.4700000000000004E-2</v>
      </c>
    </row>
    <row r="303" spans="1:29" ht="20.25" customHeight="1" x14ac:dyDescent="0.25">
      <c r="A303" s="74"/>
      <c r="B303" s="20"/>
      <c r="C303" s="33"/>
      <c r="D303" s="74"/>
      <c r="E303" s="19"/>
      <c r="F303" s="56"/>
      <c r="G303" s="74"/>
      <c r="H303" s="26"/>
      <c r="I303" s="54"/>
      <c r="J303" s="36"/>
      <c r="K303" s="54"/>
      <c r="L303" s="74"/>
      <c r="M303" s="56"/>
      <c r="N303" s="54"/>
      <c r="O303" s="56"/>
      <c r="P303" s="17"/>
      <c r="Q303" s="18"/>
      <c r="X303" s="12" t="s">
        <v>56</v>
      </c>
      <c r="Y303" s="12" t="s">
        <v>87</v>
      </c>
      <c r="Z303" s="12"/>
      <c r="AA303" s="13"/>
      <c r="AB303" s="12"/>
      <c r="AC303" s="13"/>
    </row>
    <row r="304" spans="1:29" ht="20.25" customHeight="1" x14ac:dyDescent="0.25">
      <c r="A304" s="74"/>
      <c r="B304" s="20"/>
      <c r="C304" s="33"/>
      <c r="D304" s="74"/>
      <c r="E304" s="19"/>
      <c r="F304" s="56"/>
      <c r="G304" s="74"/>
      <c r="H304" s="26"/>
      <c r="I304" s="54"/>
      <c r="J304" s="36"/>
      <c r="K304" s="54"/>
      <c r="L304" s="74"/>
      <c r="M304" s="56"/>
      <c r="N304" s="54"/>
      <c r="O304" s="56"/>
      <c r="P304" s="17"/>
      <c r="Q304" s="18"/>
      <c r="S304" t="e">
        <f t="shared" si="25"/>
        <v>#N/A</v>
      </c>
      <c r="X304" t="s">
        <v>57</v>
      </c>
      <c r="Y304" t="s">
        <v>58</v>
      </c>
      <c r="AA304" s="6"/>
      <c r="AC304" s="6"/>
    </row>
    <row r="305" spans="1:29" ht="20.25" customHeight="1" x14ac:dyDescent="0.25">
      <c r="A305" s="74"/>
      <c r="B305" s="20"/>
      <c r="C305" s="33"/>
      <c r="D305" s="74"/>
      <c r="E305" s="19"/>
      <c r="F305" s="56"/>
      <c r="G305" s="74"/>
      <c r="H305" s="26"/>
      <c r="I305" s="54"/>
      <c r="J305" s="36"/>
      <c r="K305" s="54"/>
      <c r="L305" s="74"/>
      <c r="M305" s="56"/>
      <c r="N305" s="54"/>
      <c r="O305" s="56"/>
      <c r="P305" s="17"/>
      <c r="Q305" s="18"/>
      <c r="S305" t="e">
        <f t="shared" si="25"/>
        <v>#N/A</v>
      </c>
      <c r="X305" t="s">
        <v>57</v>
      </c>
      <c r="Y305" t="s">
        <v>91</v>
      </c>
      <c r="AA305" s="6"/>
      <c r="AC305" s="6"/>
    </row>
    <row r="306" spans="1:29" ht="20.25" customHeight="1" x14ac:dyDescent="0.25">
      <c r="A306" s="74"/>
      <c r="B306" s="20"/>
      <c r="C306" s="26"/>
      <c r="D306" s="74"/>
      <c r="E306" s="19"/>
      <c r="F306" s="56"/>
      <c r="G306" s="74"/>
      <c r="H306" s="26"/>
      <c r="I306" s="54"/>
      <c r="J306" s="26"/>
      <c r="K306" s="54"/>
      <c r="L306" s="74"/>
      <c r="M306" s="56"/>
      <c r="N306" s="54"/>
      <c r="O306" s="56"/>
      <c r="P306" s="17"/>
      <c r="Q306" s="18"/>
      <c r="S306" t="e">
        <f t="shared" si="25"/>
        <v>#N/A</v>
      </c>
      <c r="X306" s="40" t="s">
        <v>57</v>
      </c>
      <c r="Y306" s="40" t="s">
        <v>44</v>
      </c>
      <c r="Z306" s="40"/>
      <c r="AA306" s="43">
        <f>SUMIF($S$6:$S$359,X306,$E$6:$E$359)/1000</f>
        <v>0.47679999999999972</v>
      </c>
      <c r="AB306" s="40"/>
      <c r="AC306" s="43">
        <f>SUMIFS($E$6:$E$359,$S$6:$S$359,X306,$J$6:$J$359,"&lt;&gt;Ожидается ТП")/1000</f>
        <v>0.47679999999999972</v>
      </c>
    </row>
    <row r="307" spans="1:29" ht="20.25" customHeight="1" x14ac:dyDescent="0.25">
      <c r="A307" s="74"/>
      <c r="B307" s="20"/>
      <c r="C307" s="26"/>
      <c r="D307" s="74"/>
      <c r="E307" s="19"/>
      <c r="F307" s="56"/>
      <c r="G307" s="74"/>
      <c r="H307" s="26"/>
      <c r="I307" s="54"/>
      <c r="J307" s="26"/>
      <c r="K307" s="54"/>
      <c r="L307" s="74"/>
      <c r="M307" s="56"/>
      <c r="N307" s="54"/>
      <c r="O307" s="56"/>
      <c r="P307" s="17"/>
      <c r="Q307" s="18"/>
      <c r="S307" t="e">
        <f t="shared" si="25"/>
        <v>#N/A</v>
      </c>
      <c r="X307" s="12"/>
      <c r="Y307" s="12"/>
      <c r="Z307" s="12"/>
      <c r="AA307" s="13"/>
      <c r="AB307" s="12"/>
      <c r="AC307" s="13"/>
    </row>
    <row r="308" spans="1:29" ht="20.25" customHeight="1" x14ac:dyDescent="0.25">
      <c r="A308" s="74"/>
      <c r="B308" s="20"/>
      <c r="C308" s="26"/>
      <c r="D308" s="74"/>
      <c r="E308" s="19"/>
      <c r="F308" s="56"/>
      <c r="G308" s="74"/>
      <c r="H308" s="26"/>
      <c r="I308" s="54"/>
      <c r="J308" s="26"/>
      <c r="K308" s="54"/>
      <c r="L308" s="74"/>
      <c r="M308" s="56"/>
      <c r="N308" s="54"/>
      <c r="O308" s="56"/>
      <c r="P308" s="17"/>
      <c r="Q308" s="18"/>
      <c r="S308" t="e">
        <f t="shared" si="25"/>
        <v>#N/A</v>
      </c>
      <c r="X308" s="12"/>
      <c r="Y308" s="12"/>
      <c r="Z308" s="12"/>
      <c r="AA308" s="13"/>
      <c r="AB308" s="12"/>
      <c r="AC308" s="13"/>
    </row>
    <row r="309" spans="1:29" ht="20.25" customHeight="1" x14ac:dyDescent="0.25">
      <c r="A309" s="74"/>
      <c r="B309" s="20"/>
      <c r="C309" s="26"/>
      <c r="D309" s="74"/>
      <c r="E309" s="19"/>
      <c r="F309" s="56"/>
      <c r="G309" s="74"/>
      <c r="H309" s="26"/>
      <c r="I309" s="54"/>
      <c r="J309" s="36"/>
      <c r="K309" s="54"/>
      <c r="L309" s="74"/>
      <c r="M309" s="56"/>
      <c r="N309" s="54"/>
      <c r="O309" s="56"/>
      <c r="P309" s="17"/>
      <c r="Q309" s="18"/>
      <c r="S309" t="e">
        <f t="shared" si="25"/>
        <v>#N/A</v>
      </c>
    </row>
    <row r="310" spans="1:29" ht="20.25" customHeight="1" x14ac:dyDescent="0.25">
      <c r="A310" s="74"/>
      <c r="B310" s="20"/>
      <c r="C310" s="26"/>
      <c r="D310" s="74"/>
      <c r="E310" s="19"/>
      <c r="F310" s="56"/>
      <c r="G310" s="74"/>
      <c r="H310" s="26"/>
      <c r="I310" s="54"/>
      <c r="J310" s="36"/>
      <c r="K310" s="54"/>
      <c r="L310" s="74"/>
      <c r="M310" s="56"/>
      <c r="N310" s="54"/>
      <c r="O310" s="56"/>
      <c r="P310" s="17"/>
      <c r="Q310" s="18"/>
      <c r="S310" t="e">
        <f t="shared" ref="S310:S311" si="26">INDEX($X$258:$X$310,MATCH(Q310,$Y$258:$Y$310,0))</f>
        <v>#N/A</v>
      </c>
    </row>
    <row r="311" spans="1:29" ht="20.25" customHeight="1" x14ac:dyDescent="0.25">
      <c r="A311" s="74"/>
      <c r="B311" s="20"/>
      <c r="C311" s="33"/>
      <c r="D311" s="74"/>
      <c r="E311" s="19"/>
      <c r="F311" s="56"/>
      <c r="G311" s="74"/>
      <c r="H311" s="26"/>
      <c r="I311" s="54"/>
      <c r="J311" s="26"/>
      <c r="K311" s="54"/>
      <c r="L311" s="74"/>
      <c r="M311" s="56"/>
      <c r="N311" s="54"/>
      <c r="O311" s="56"/>
      <c r="P311" s="17"/>
      <c r="Q311" s="18"/>
      <c r="S311" t="e">
        <f t="shared" si="26"/>
        <v>#N/A</v>
      </c>
    </row>
    <row r="312" spans="1:29" ht="20.25" customHeight="1" x14ac:dyDescent="0.25">
      <c r="A312" s="74"/>
      <c r="B312" s="20"/>
      <c r="C312" s="33"/>
      <c r="D312" s="74"/>
      <c r="E312" s="19"/>
      <c r="F312" s="56"/>
      <c r="G312" s="74"/>
      <c r="H312" s="26"/>
      <c r="I312" s="54"/>
      <c r="J312" s="26"/>
      <c r="K312" s="54"/>
      <c r="L312" s="74"/>
      <c r="M312" s="56"/>
      <c r="N312" s="54"/>
      <c r="O312" s="56"/>
      <c r="P312" s="17"/>
      <c r="Q312" s="18"/>
    </row>
    <row r="313" spans="1:29" ht="20.25" customHeight="1" x14ac:dyDescent="0.25">
      <c r="A313" s="74"/>
      <c r="B313" s="20"/>
      <c r="C313" s="33"/>
      <c r="D313" s="74"/>
      <c r="E313" s="19"/>
      <c r="F313" s="56"/>
      <c r="G313" s="74"/>
      <c r="H313" s="26"/>
      <c r="I313" s="54"/>
      <c r="J313" s="26"/>
      <c r="K313" s="54"/>
      <c r="L313" s="74"/>
      <c r="M313" s="56"/>
      <c r="N313" s="54"/>
      <c r="O313" s="56"/>
      <c r="P313" s="17"/>
      <c r="Q313" s="18"/>
    </row>
    <row r="314" spans="1:29" ht="20.25" customHeight="1" x14ac:dyDescent="0.25">
      <c r="A314" s="74"/>
      <c r="B314" s="20"/>
      <c r="C314" s="33"/>
      <c r="D314" s="74"/>
      <c r="E314" s="19"/>
      <c r="F314" s="56"/>
      <c r="G314" s="74"/>
      <c r="H314" s="26"/>
      <c r="I314" s="54"/>
      <c r="J314" s="26"/>
      <c r="K314" s="54"/>
      <c r="L314" s="74"/>
      <c r="M314" s="56"/>
      <c r="N314" s="54"/>
      <c r="O314" s="56"/>
      <c r="P314" s="17"/>
      <c r="Q314" s="18"/>
    </row>
    <row r="315" spans="1:29" ht="20.25" customHeight="1" x14ac:dyDescent="0.25">
      <c r="A315" s="74"/>
      <c r="B315" s="20"/>
      <c r="C315" s="33"/>
      <c r="D315" s="74"/>
      <c r="E315" s="19"/>
      <c r="F315" s="56"/>
      <c r="G315" s="74"/>
      <c r="H315" s="26"/>
      <c r="I315" s="54"/>
      <c r="J315" s="26"/>
      <c r="K315" s="54"/>
      <c r="L315" s="74"/>
      <c r="M315" s="56"/>
      <c r="N315" s="54"/>
      <c r="O315" s="56"/>
      <c r="P315" s="17"/>
      <c r="Q315" s="18"/>
    </row>
    <row r="316" spans="1:29" ht="20.25" customHeight="1" x14ac:dyDescent="0.25">
      <c r="A316" s="74"/>
      <c r="B316" s="20"/>
      <c r="C316" s="33"/>
      <c r="D316" s="74"/>
      <c r="E316" s="19"/>
      <c r="F316" s="56"/>
      <c r="G316" s="74"/>
      <c r="H316" s="26"/>
      <c r="I316" s="54"/>
      <c r="J316" s="26"/>
      <c r="K316" s="54"/>
      <c r="L316" s="74"/>
      <c r="M316" s="56"/>
      <c r="N316" s="54"/>
      <c r="O316" s="56"/>
      <c r="P316" s="17"/>
      <c r="Q316" s="18"/>
    </row>
    <row r="317" spans="1:29" ht="20.25" customHeight="1" x14ac:dyDescent="0.25">
      <c r="A317" s="74"/>
      <c r="B317" s="20"/>
      <c r="C317" s="33"/>
      <c r="D317" s="74"/>
      <c r="E317" s="19"/>
      <c r="F317" s="56"/>
      <c r="G317" s="74"/>
      <c r="H317" s="26"/>
      <c r="I317" s="54"/>
      <c r="J317" s="26"/>
      <c r="K317" s="54"/>
      <c r="L317" s="74"/>
      <c r="M317" s="56"/>
      <c r="N317" s="54"/>
      <c r="O317" s="56"/>
      <c r="P317" s="17"/>
      <c r="Q317" s="18"/>
    </row>
    <row r="318" spans="1:29" ht="20.25" customHeight="1" x14ac:dyDescent="0.25">
      <c r="A318" s="74"/>
      <c r="B318" s="20"/>
      <c r="C318" s="33"/>
      <c r="D318" s="74"/>
      <c r="E318" s="19"/>
      <c r="F318" s="56"/>
      <c r="G318" s="74"/>
      <c r="H318" s="26"/>
      <c r="I318" s="54"/>
      <c r="J318" s="26"/>
      <c r="K318" s="54"/>
      <c r="L318" s="74"/>
      <c r="M318" s="56"/>
      <c r="N318" s="54"/>
      <c r="O318" s="56"/>
      <c r="P318" s="17"/>
      <c r="Q318" s="18"/>
    </row>
    <row r="319" spans="1:29" ht="20.25" customHeight="1" x14ac:dyDescent="0.25">
      <c r="A319" s="74"/>
      <c r="B319" s="20"/>
      <c r="C319" s="33"/>
      <c r="D319" s="74"/>
      <c r="E319" s="19"/>
      <c r="F319" s="56"/>
      <c r="G319" s="74"/>
      <c r="H319" s="26"/>
      <c r="I319" s="54"/>
      <c r="J319" s="26"/>
      <c r="K319" s="54"/>
      <c r="L319" s="74"/>
      <c r="M319" s="56"/>
      <c r="N319" s="54"/>
      <c r="O319" s="56"/>
      <c r="P319" s="17"/>
      <c r="Q319" s="18"/>
    </row>
    <row r="320" spans="1:29" ht="20.25" customHeight="1" x14ac:dyDescent="0.25">
      <c r="A320" s="74"/>
      <c r="B320" s="20"/>
      <c r="C320" s="26"/>
      <c r="D320" s="74"/>
      <c r="E320" s="19"/>
      <c r="F320" s="56"/>
      <c r="G320" s="74"/>
      <c r="H320" s="26"/>
      <c r="I320" s="54"/>
      <c r="J320" s="35"/>
      <c r="K320" s="54"/>
      <c r="L320" s="74"/>
      <c r="M320" s="56"/>
      <c r="N320" s="54"/>
      <c r="O320" s="56"/>
      <c r="P320" s="17"/>
      <c r="Q320" s="18"/>
    </row>
    <row r="321" spans="1:17" ht="20.25" customHeight="1" x14ac:dyDescent="0.25">
      <c r="A321" s="74"/>
      <c r="B321" s="20"/>
      <c r="C321" s="33"/>
      <c r="D321" s="74"/>
      <c r="E321" s="19"/>
      <c r="F321" s="56"/>
      <c r="G321" s="74"/>
      <c r="H321" s="26"/>
      <c r="I321" s="54"/>
      <c r="J321" s="33"/>
      <c r="K321" s="54"/>
      <c r="L321" s="74"/>
      <c r="M321" s="56"/>
      <c r="N321" s="54"/>
      <c r="O321" s="56"/>
      <c r="P321" s="17"/>
      <c r="Q321" s="18"/>
    </row>
    <row r="322" spans="1:17" ht="20.25" customHeight="1" x14ac:dyDescent="0.25">
      <c r="A322" s="74"/>
      <c r="B322" s="20"/>
      <c r="C322" s="33"/>
      <c r="D322" s="74"/>
      <c r="E322" s="19"/>
      <c r="F322" s="56"/>
      <c r="G322" s="74"/>
      <c r="H322" s="26"/>
      <c r="I322" s="54"/>
      <c r="J322" s="33"/>
      <c r="K322" s="54"/>
      <c r="L322" s="74"/>
      <c r="M322" s="56"/>
      <c r="N322" s="54"/>
      <c r="O322" s="56"/>
      <c r="P322" s="17"/>
      <c r="Q322" s="18"/>
    </row>
    <row r="323" spans="1:17" ht="20.25" customHeight="1" x14ac:dyDescent="0.25">
      <c r="A323" s="74"/>
      <c r="B323" s="20"/>
      <c r="C323" s="33"/>
      <c r="D323" s="74"/>
      <c r="E323" s="19"/>
      <c r="F323" s="56"/>
      <c r="G323" s="74"/>
      <c r="H323" s="26"/>
      <c r="I323" s="54"/>
      <c r="J323" s="35"/>
      <c r="K323" s="54"/>
      <c r="L323" s="74"/>
      <c r="M323" s="56"/>
      <c r="N323" s="54"/>
      <c r="O323" s="56"/>
      <c r="P323" s="17"/>
      <c r="Q323" s="18"/>
    </row>
    <row r="324" spans="1:17" ht="20.25" customHeight="1" x14ac:dyDescent="0.25">
      <c r="A324" s="74"/>
      <c r="B324" s="20"/>
      <c r="C324" s="33"/>
      <c r="D324" s="74"/>
      <c r="E324" s="19"/>
      <c r="F324" s="56"/>
      <c r="G324" s="74"/>
      <c r="H324" s="26"/>
      <c r="I324" s="54"/>
      <c r="J324" s="35"/>
      <c r="K324" s="54"/>
      <c r="L324" s="74"/>
      <c r="M324" s="56"/>
      <c r="N324" s="54"/>
      <c r="O324" s="56"/>
      <c r="P324" s="17"/>
      <c r="Q324" s="18"/>
    </row>
    <row r="325" spans="1:17" ht="20.25" customHeight="1" x14ac:dyDescent="0.25">
      <c r="A325" s="74"/>
      <c r="B325" s="20"/>
      <c r="C325" s="33"/>
      <c r="D325" s="74"/>
      <c r="E325" s="19"/>
      <c r="F325" s="56"/>
      <c r="G325" s="74"/>
      <c r="H325" s="26"/>
      <c r="I325" s="54"/>
      <c r="J325" s="26"/>
      <c r="K325" s="54"/>
      <c r="L325" s="74"/>
      <c r="M325" s="56"/>
      <c r="N325" s="54"/>
      <c r="O325" s="56"/>
      <c r="P325" s="17"/>
      <c r="Q325" s="18"/>
    </row>
  </sheetData>
  <autoFilter ref="A6:AH153"/>
  <mergeCells count="46">
    <mergeCell ref="G269:H269"/>
    <mergeCell ref="G270:H270"/>
    <mergeCell ref="G259:H259"/>
    <mergeCell ref="G262:H262"/>
    <mergeCell ref="G263:H263"/>
    <mergeCell ref="G264:H264"/>
    <mergeCell ref="G266:H266"/>
    <mergeCell ref="G268:H268"/>
    <mergeCell ref="AH256:AH258"/>
    <mergeCell ref="G257:H257"/>
    <mergeCell ref="G258:H258"/>
    <mergeCell ref="G247:H247"/>
    <mergeCell ref="G248:H248"/>
    <mergeCell ref="G249:H249"/>
    <mergeCell ref="G250:H250"/>
    <mergeCell ref="G251:H251"/>
    <mergeCell ref="G252:H252"/>
    <mergeCell ref="G253:H253"/>
    <mergeCell ref="G254:H254"/>
    <mergeCell ref="G255:H255"/>
    <mergeCell ref="G256:H256"/>
    <mergeCell ref="AG256:AG258"/>
    <mergeCell ref="G246:H246"/>
    <mergeCell ref="G235:H235"/>
    <mergeCell ref="G236:H236"/>
    <mergeCell ref="G237:H237"/>
    <mergeCell ref="G238:H238"/>
    <mergeCell ref="G239:H239"/>
    <mergeCell ref="G240:H240"/>
    <mergeCell ref="G241:H241"/>
    <mergeCell ref="G242:H242"/>
    <mergeCell ref="G243:H243"/>
    <mergeCell ref="G244:H244"/>
    <mergeCell ref="G245:H245"/>
    <mergeCell ref="G234:H234"/>
    <mergeCell ref="A1:O1"/>
    <mergeCell ref="A3:A4"/>
    <mergeCell ref="B3:B4"/>
    <mergeCell ref="C3:E3"/>
    <mergeCell ref="F3:L3"/>
    <mergeCell ref="M3:O3"/>
    <mergeCell ref="G229:H229"/>
    <mergeCell ref="G230:H230"/>
    <mergeCell ref="G231:H231"/>
    <mergeCell ref="G232:H232"/>
    <mergeCell ref="G233:H23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25:C33 C38:C71 J155:J186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63"/>
  <sheetViews>
    <sheetView topLeftCell="B4" zoomScale="60" zoomScaleNormal="60" workbookViewId="0">
      <pane ySplit="1" topLeftCell="A173" activePane="bottomLeft" state="frozen"/>
      <selection activeCell="A4" sqref="A4"/>
      <selection pane="bottomLeft" activeCell="L193" sqref="L19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92"/>
      <c r="B2" s="88"/>
      <c r="C2" s="88"/>
      <c r="D2" s="1"/>
      <c r="E2" s="4"/>
      <c r="F2" s="57"/>
      <c r="G2" s="88"/>
      <c r="H2" s="2"/>
      <c r="I2" s="51"/>
      <c r="J2" s="1"/>
      <c r="K2" s="9"/>
      <c r="L2" s="88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88" t="s">
        <v>20</v>
      </c>
      <c r="D4" s="89" t="s">
        <v>6</v>
      </c>
      <c r="E4" s="5" t="s">
        <v>7</v>
      </c>
      <c r="F4" s="55" t="s">
        <v>6</v>
      </c>
      <c r="G4" s="89" t="s">
        <v>8</v>
      </c>
      <c r="H4" s="3" t="s">
        <v>21</v>
      </c>
      <c r="I4" s="52" t="s">
        <v>9</v>
      </c>
      <c r="J4" s="89" t="s">
        <v>10</v>
      </c>
      <c r="K4" s="55" t="s">
        <v>11</v>
      </c>
      <c r="L4" s="89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44280.743055555555</v>
      </c>
      <c r="D6" s="74">
        <v>1</v>
      </c>
      <c r="E6" s="58">
        <v>14.9</v>
      </c>
      <c r="F6" s="56">
        <f>D6</f>
        <v>1</v>
      </c>
      <c r="G6" s="93" t="s">
        <v>116</v>
      </c>
      <c r="H6" s="94"/>
      <c r="I6" s="54">
        <f t="shared" ref="I6:I69" si="0">E6</f>
        <v>14.9</v>
      </c>
      <c r="J6" s="22">
        <f>C6</f>
        <v>44280.743055555555</v>
      </c>
      <c r="K6" s="54">
        <f>E6*526.79</f>
        <v>7849.1709999999994</v>
      </c>
      <c r="L6" s="74" t="s">
        <v>16</v>
      </c>
      <c r="M6" s="56">
        <f t="shared" ref="M6:M69" si="1">F6</f>
        <v>1</v>
      </c>
      <c r="N6" s="54">
        <f t="shared" ref="N6:N69" si="2">E6</f>
        <v>14.9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44281.010416666664</v>
      </c>
      <c r="D7" s="74">
        <v>1</v>
      </c>
      <c r="E7" s="95">
        <v>14.9</v>
      </c>
      <c r="F7" s="56">
        <f t="shared" ref="F7:F70" si="3">D7</f>
        <v>1</v>
      </c>
      <c r="G7" s="90" t="s">
        <v>116</v>
      </c>
      <c r="H7" s="91"/>
      <c r="I7" s="54">
        <f t="shared" si="0"/>
        <v>14.9</v>
      </c>
      <c r="J7" s="22">
        <f t="shared" ref="J7:J70" si="4">C7</f>
        <v>44281.010416666664</v>
      </c>
      <c r="K7" s="54">
        <f t="shared" ref="K7:K70" si="5">E7*526.79</f>
        <v>7849.1709999999994</v>
      </c>
      <c r="L7" s="74" t="s">
        <v>16</v>
      </c>
      <c r="M7" s="56">
        <f t="shared" si="1"/>
        <v>1</v>
      </c>
      <c r="N7" s="54">
        <f t="shared" si="2"/>
        <v>14.9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44282.916666666664</v>
      </c>
      <c r="D8" s="74">
        <v>1</v>
      </c>
      <c r="E8" s="95">
        <v>14.9</v>
      </c>
      <c r="F8" s="56">
        <f t="shared" si="3"/>
        <v>1</v>
      </c>
      <c r="G8" s="90" t="s">
        <v>116</v>
      </c>
      <c r="H8" s="91"/>
      <c r="I8" s="54">
        <f t="shared" si="0"/>
        <v>14.9</v>
      </c>
      <c r="J8" s="22">
        <f t="shared" si="4"/>
        <v>44282.916666666664</v>
      </c>
      <c r="K8" s="54">
        <f t="shared" si="5"/>
        <v>7849.1709999999994</v>
      </c>
      <c r="L8" s="74" t="s">
        <v>16</v>
      </c>
      <c r="M8" s="56">
        <f t="shared" si="1"/>
        <v>1</v>
      </c>
      <c r="N8" s="54">
        <f t="shared" si="2"/>
        <v>14.9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44283.177083333336</v>
      </c>
      <c r="D9" s="74">
        <v>1</v>
      </c>
      <c r="E9" s="95">
        <v>14.9</v>
      </c>
      <c r="F9" s="56">
        <f t="shared" si="3"/>
        <v>1</v>
      </c>
      <c r="G9" s="90" t="s">
        <v>116</v>
      </c>
      <c r="H9" s="91"/>
      <c r="I9" s="54">
        <f t="shared" si="0"/>
        <v>14.9</v>
      </c>
      <c r="J9" s="22">
        <f t="shared" si="4"/>
        <v>44283.177083333336</v>
      </c>
      <c r="K9" s="54">
        <f t="shared" si="5"/>
        <v>7849.1709999999994</v>
      </c>
      <c r="L9" s="74" t="s">
        <v>16</v>
      </c>
      <c r="M9" s="56">
        <f t="shared" si="1"/>
        <v>1</v>
      </c>
      <c r="N9" s="54">
        <f t="shared" si="2"/>
        <v>14.9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44283.510416666664</v>
      </c>
      <c r="D10" s="74">
        <v>1</v>
      </c>
      <c r="E10" s="95">
        <v>14.9</v>
      </c>
      <c r="F10" s="56">
        <f t="shared" si="3"/>
        <v>1</v>
      </c>
      <c r="G10" s="90" t="s">
        <v>116</v>
      </c>
      <c r="H10" s="91"/>
      <c r="I10" s="54">
        <f t="shared" si="0"/>
        <v>14.9</v>
      </c>
      <c r="J10" s="22">
        <f t="shared" si="4"/>
        <v>44283.510416666664</v>
      </c>
      <c r="K10" s="54">
        <f t="shared" si="5"/>
        <v>7849.1709999999994</v>
      </c>
      <c r="L10" s="74" t="s">
        <v>16</v>
      </c>
      <c r="M10" s="56">
        <f t="shared" si="1"/>
        <v>1</v>
      </c>
      <c r="N10" s="54">
        <f t="shared" si="2"/>
        <v>14.9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44285.736111111109</v>
      </c>
      <c r="D11" s="74">
        <v>1</v>
      </c>
      <c r="E11" s="95">
        <v>14.9</v>
      </c>
      <c r="F11" s="56">
        <f t="shared" si="3"/>
        <v>1</v>
      </c>
      <c r="G11" s="90" t="s">
        <v>116</v>
      </c>
      <c r="H11" s="91"/>
      <c r="I11" s="54">
        <f t="shared" si="0"/>
        <v>14.9</v>
      </c>
      <c r="J11" s="22">
        <f t="shared" si="4"/>
        <v>44285.736111111109</v>
      </c>
      <c r="K11" s="54">
        <f t="shared" si="5"/>
        <v>7849.1709999999994</v>
      </c>
      <c r="L11" s="74" t="s">
        <v>16</v>
      </c>
      <c r="M11" s="56">
        <f t="shared" si="1"/>
        <v>1</v>
      </c>
      <c r="N11" s="54">
        <f t="shared" si="2"/>
        <v>14.9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44286.100694444445</v>
      </c>
      <c r="D12" s="74">
        <v>1</v>
      </c>
      <c r="E12" s="95">
        <v>14.9</v>
      </c>
      <c r="F12" s="56">
        <f t="shared" si="3"/>
        <v>1</v>
      </c>
      <c r="G12" s="90" t="s">
        <v>116</v>
      </c>
      <c r="H12" s="91"/>
      <c r="I12" s="54">
        <f t="shared" si="0"/>
        <v>14.9</v>
      </c>
      <c r="J12" s="22">
        <f t="shared" si="4"/>
        <v>44286.100694444445</v>
      </c>
      <c r="K12" s="54">
        <f t="shared" si="5"/>
        <v>7849.1709999999994</v>
      </c>
      <c r="L12" s="74" t="s">
        <v>16</v>
      </c>
      <c r="M12" s="56">
        <f t="shared" si="1"/>
        <v>1</v>
      </c>
      <c r="N12" s="54">
        <f t="shared" si="2"/>
        <v>14.9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44286.457638888889</v>
      </c>
      <c r="D13" s="74">
        <v>1</v>
      </c>
      <c r="E13" s="95">
        <v>14.9</v>
      </c>
      <c r="F13" s="56">
        <f t="shared" si="3"/>
        <v>1</v>
      </c>
      <c r="G13" s="90" t="s">
        <v>116</v>
      </c>
      <c r="H13" s="91"/>
      <c r="I13" s="54">
        <f t="shared" si="0"/>
        <v>14.9</v>
      </c>
      <c r="J13" s="22">
        <f t="shared" si="4"/>
        <v>44286.457638888889</v>
      </c>
      <c r="K13" s="54">
        <f t="shared" si="5"/>
        <v>7849.1709999999994</v>
      </c>
      <c r="L13" s="74" t="s">
        <v>16</v>
      </c>
      <c r="M13" s="56">
        <f t="shared" si="1"/>
        <v>1</v>
      </c>
      <c r="N13" s="54">
        <f t="shared" si="2"/>
        <v>14.9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44286.74722222222</v>
      </c>
      <c r="D14" s="74">
        <v>1</v>
      </c>
      <c r="E14" s="95">
        <v>14.9</v>
      </c>
      <c r="F14" s="56">
        <f t="shared" si="3"/>
        <v>1</v>
      </c>
      <c r="G14" s="90" t="s">
        <v>116</v>
      </c>
      <c r="H14" s="91"/>
      <c r="I14" s="54">
        <f t="shared" si="0"/>
        <v>14.9</v>
      </c>
      <c r="J14" s="22">
        <f t="shared" si="4"/>
        <v>44286.74722222222</v>
      </c>
      <c r="K14" s="54">
        <f t="shared" si="5"/>
        <v>7849.1709999999994</v>
      </c>
      <c r="L14" s="74" t="s">
        <v>16</v>
      </c>
      <c r="M14" s="56">
        <f t="shared" si="1"/>
        <v>1</v>
      </c>
      <c r="N14" s="54">
        <f t="shared" si="2"/>
        <v>14.9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44287.654861111114</v>
      </c>
      <c r="D15" s="74">
        <v>1</v>
      </c>
      <c r="E15" s="95">
        <v>7</v>
      </c>
      <c r="F15" s="56">
        <f t="shared" si="3"/>
        <v>1</v>
      </c>
      <c r="G15" s="90" t="s">
        <v>116</v>
      </c>
      <c r="H15" s="91"/>
      <c r="I15" s="54">
        <f t="shared" si="0"/>
        <v>7</v>
      </c>
      <c r="J15" s="22">
        <f t="shared" si="4"/>
        <v>44287.654861111114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44289.162499999999</v>
      </c>
      <c r="D16" s="74">
        <v>1</v>
      </c>
      <c r="E16" s="95">
        <v>7</v>
      </c>
      <c r="F16" s="56">
        <f t="shared" si="3"/>
        <v>1</v>
      </c>
      <c r="G16" s="90" t="s">
        <v>116</v>
      </c>
      <c r="H16" s="91"/>
      <c r="I16" s="54">
        <f t="shared" si="0"/>
        <v>7</v>
      </c>
      <c r="J16" s="22">
        <f t="shared" si="4"/>
        <v>44289.162499999999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44289.770833333336</v>
      </c>
      <c r="D17" s="74">
        <v>1</v>
      </c>
      <c r="E17" s="95">
        <v>7</v>
      </c>
      <c r="F17" s="56">
        <f t="shared" si="3"/>
        <v>1</v>
      </c>
      <c r="G17" s="90" t="s">
        <v>116</v>
      </c>
      <c r="H17" s="91"/>
      <c r="I17" s="54">
        <f t="shared" si="0"/>
        <v>7</v>
      </c>
      <c r="J17" s="22">
        <f t="shared" si="4"/>
        <v>44289.770833333336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44289.677083333336</v>
      </c>
      <c r="D18" s="74">
        <v>1</v>
      </c>
      <c r="E18" s="95">
        <v>7</v>
      </c>
      <c r="F18" s="56">
        <f t="shared" si="3"/>
        <v>1</v>
      </c>
      <c r="G18" s="90" t="s">
        <v>116</v>
      </c>
      <c r="H18" s="91"/>
      <c r="I18" s="54">
        <f t="shared" si="0"/>
        <v>7</v>
      </c>
      <c r="J18" s="22">
        <f t="shared" si="4"/>
        <v>44289.677083333336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44289.71875</v>
      </c>
      <c r="D19" s="74">
        <v>1</v>
      </c>
      <c r="E19" s="95">
        <v>7</v>
      </c>
      <c r="F19" s="56">
        <f t="shared" si="3"/>
        <v>1</v>
      </c>
      <c r="G19" s="90" t="s">
        <v>116</v>
      </c>
      <c r="H19" s="91"/>
      <c r="I19" s="54">
        <f t="shared" si="0"/>
        <v>7</v>
      </c>
      <c r="J19" s="22">
        <f t="shared" si="4"/>
        <v>44289.71875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44290.538194444445</v>
      </c>
      <c r="D20" s="74">
        <v>1</v>
      </c>
      <c r="E20" s="95">
        <v>7</v>
      </c>
      <c r="F20" s="56">
        <f t="shared" si="3"/>
        <v>1</v>
      </c>
      <c r="G20" s="90" t="s">
        <v>116</v>
      </c>
      <c r="H20" s="91"/>
      <c r="I20" s="54">
        <f t="shared" si="0"/>
        <v>7</v>
      </c>
      <c r="J20" s="22">
        <f t="shared" si="4"/>
        <v>44290.538194444445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44292.159722222219</v>
      </c>
      <c r="D21" s="74">
        <v>1</v>
      </c>
      <c r="E21" s="95">
        <v>7</v>
      </c>
      <c r="F21" s="56">
        <f t="shared" si="3"/>
        <v>1</v>
      </c>
      <c r="G21" s="90" t="s">
        <v>116</v>
      </c>
      <c r="H21" s="91"/>
      <c r="I21" s="54">
        <f t="shared" si="0"/>
        <v>7</v>
      </c>
      <c r="J21" s="22">
        <f t="shared" si="4"/>
        <v>44292.159722222219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44292.738888888889</v>
      </c>
      <c r="D22" s="74">
        <v>1</v>
      </c>
      <c r="E22" s="95">
        <v>7</v>
      </c>
      <c r="F22" s="56">
        <f t="shared" si="3"/>
        <v>1</v>
      </c>
      <c r="G22" s="90" t="s">
        <v>116</v>
      </c>
      <c r="H22" s="91"/>
      <c r="I22" s="54">
        <f t="shared" si="0"/>
        <v>7</v>
      </c>
      <c r="J22" s="22">
        <f t="shared" si="4"/>
        <v>44292.738888888889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44293.666666666664</v>
      </c>
      <c r="D23" s="74">
        <v>1</v>
      </c>
      <c r="E23" s="95">
        <v>7</v>
      </c>
      <c r="F23" s="56">
        <f t="shared" si="3"/>
        <v>1</v>
      </c>
      <c r="G23" s="90" t="s">
        <v>116</v>
      </c>
      <c r="H23" s="91"/>
      <c r="I23" s="54">
        <f t="shared" si="0"/>
        <v>7</v>
      </c>
      <c r="J23" s="22">
        <f t="shared" si="4"/>
        <v>44293.666666666664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44294.243055555555</v>
      </c>
      <c r="D24" s="74">
        <v>1</v>
      </c>
      <c r="E24" s="95">
        <v>7</v>
      </c>
      <c r="F24" s="56">
        <f t="shared" si="3"/>
        <v>1</v>
      </c>
      <c r="G24" s="90" t="s">
        <v>116</v>
      </c>
      <c r="H24" s="91"/>
      <c r="I24" s="54">
        <f t="shared" si="0"/>
        <v>7</v>
      </c>
      <c r="J24" s="22">
        <f t="shared" si="4"/>
        <v>44294.243055555555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44294.705555555556</v>
      </c>
      <c r="D25" s="74">
        <v>1</v>
      </c>
      <c r="E25" s="95">
        <v>7</v>
      </c>
      <c r="F25" s="56">
        <f t="shared" si="3"/>
        <v>1</v>
      </c>
      <c r="G25" s="90" t="s">
        <v>116</v>
      </c>
      <c r="H25" s="91"/>
      <c r="I25" s="54">
        <f t="shared" si="0"/>
        <v>7</v>
      </c>
      <c r="J25" s="22">
        <f t="shared" si="4"/>
        <v>44294.705555555556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44295</v>
      </c>
      <c r="D26" s="74">
        <v>1</v>
      </c>
      <c r="E26" s="95">
        <v>7</v>
      </c>
      <c r="F26" s="56">
        <f t="shared" si="3"/>
        <v>1</v>
      </c>
      <c r="G26" s="90" t="s">
        <v>116</v>
      </c>
      <c r="H26" s="91"/>
      <c r="I26" s="54">
        <f t="shared" si="0"/>
        <v>7</v>
      </c>
      <c r="J26" s="22">
        <f t="shared" si="4"/>
        <v>44295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44296.177083333336</v>
      </c>
      <c r="D27" s="74">
        <v>1</v>
      </c>
      <c r="E27" s="95">
        <v>7</v>
      </c>
      <c r="F27" s="56">
        <f t="shared" si="3"/>
        <v>1</v>
      </c>
      <c r="G27" s="90" t="s">
        <v>116</v>
      </c>
      <c r="H27" s="91"/>
      <c r="I27" s="54">
        <f t="shared" si="0"/>
        <v>7</v>
      </c>
      <c r="J27" s="22">
        <f t="shared" si="4"/>
        <v>44296.177083333336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44296.701388888891</v>
      </c>
      <c r="D28" s="74">
        <v>1</v>
      </c>
      <c r="E28" s="95">
        <v>7</v>
      </c>
      <c r="F28" s="56">
        <f t="shared" si="3"/>
        <v>1</v>
      </c>
      <c r="G28" s="90" t="s">
        <v>116</v>
      </c>
      <c r="H28" s="91"/>
      <c r="I28" s="54">
        <f t="shared" si="0"/>
        <v>7</v>
      </c>
      <c r="J28" s="22">
        <f t="shared" si="4"/>
        <v>44296.701388888891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44297.614583333336</v>
      </c>
      <c r="D29" s="74">
        <v>1</v>
      </c>
      <c r="E29" s="95">
        <v>7</v>
      </c>
      <c r="F29" s="56">
        <f t="shared" si="3"/>
        <v>1</v>
      </c>
      <c r="G29" s="90" t="s">
        <v>116</v>
      </c>
      <c r="H29" s="91"/>
      <c r="I29" s="54">
        <f t="shared" si="0"/>
        <v>7</v>
      </c>
      <c r="J29" s="22">
        <f t="shared" si="4"/>
        <v>44297.614583333336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44298.082638888889</v>
      </c>
      <c r="D30" s="74">
        <v>1</v>
      </c>
      <c r="E30" s="95">
        <v>7</v>
      </c>
      <c r="F30" s="56">
        <f t="shared" si="3"/>
        <v>1</v>
      </c>
      <c r="G30" s="90" t="s">
        <v>116</v>
      </c>
      <c r="H30" s="91"/>
      <c r="I30" s="54">
        <f t="shared" si="0"/>
        <v>7</v>
      </c>
      <c r="J30" s="22">
        <f t="shared" si="4"/>
        <v>44298.082638888889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44298.770833333336</v>
      </c>
      <c r="D31" s="74">
        <v>1</v>
      </c>
      <c r="E31" s="95">
        <v>7</v>
      </c>
      <c r="F31" s="56">
        <f t="shared" si="3"/>
        <v>1</v>
      </c>
      <c r="G31" s="90" t="s">
        <v>116</v>
      </c>
      <c r="H31" s="91"/>
      <c r="I31" s="54">
        <f t="shared" si="0"/>
        <v>7</v>
      </c>
      <c r="J31" s="22">
        <f t="shared" si="4"/>
        <v>44298.770833333336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44299.708333333336</v>
      </c>
      <c r="D32" s="74">
        <v>1</v>
      </c>
      <c r="E32" s="95">
        <v>7</v>
      </c>
      <c r="F32" s="56">
        <f t="shared" si="3"/>
        <v>1</v>
      </c>
      <c r="G32" s="90" t="s">
        <v>116</v>
      </c>
      <c r="H32" s="91"/>
      <c r="I32" s="54">
        <f t="shared" si="0"/>
        <v>7</v>
      </c>
      <c r="J32" s="22">
        <f t="shared" si="4"/>
        <v>44299.708333333336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44300.308333333334</v>
      </c>
      <c r="D33" s="74">
        <v>1</v>
      </c>
      <c r="E33" s="95">
        <v>7</v>
      </c>
      <c r="F33" s="56">
        <f t="shared" si="3"/>
        <v>1</v>
      </c>
      <c r="G33" s="90" t="s">
        <v>116</v>
      </c>
      <c r="H33" s="91"/>
      <c r="I33" s="54">
        <f t="shared" si="0"/>
        <v>7</v>
      </c>
      <c r="J33" s="22">
        <f t="shared" si="4"/>
        <v>44300.308333333334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44302.083333333336</v>
      </c>
      <c r="D34" s="74">
        <v>1</v>
      </c>
      <c r="E34" s="95">
        <v>7</v>
      </c>
      <c r="F34" s="56">
        <f t="shared" si="3"/>
        <v>1</v>
      </c>
      <c r="G34" s="90" t="s">
        <v>116</v>
      </c>
      <c r="H34" s="91"/>
      <c r="I34" s="54">
        <f t="shared" si="0"/>
        <v>7</v>
      </c>
      <c r="J34" s="22">
        <f t="shared" si="4"/>
        <v>44302.083333333336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44302.138888888891</v>
      </c>
      <c r="D35" s="74">
        <v>1</v>
      </c>
      <c r="E35" s="95">
        <v>7</v>
      </c>
      <c r="F35" s="56">
        <f t="shared" si="3"/>
        <v>1</v>
      </c>
      <c r="G35" s="90" t="s">
        <v>116</v>
      </c>
      <c r="H35" s="91"/>
      <c r="I35" s="54">
        <f t="shared" si="0"/>
        <v>7</v>
      </c>
      <c r="J35" s="22">
        <f t="shared" si="4"/>
        <v>44302.138888888891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44303.194444444445</v>
      </c>
      <c r="D36" s="74">
        <v>1</v>
      </c>
      <c r="E36" s="95">
        <v>7</v>
      </c>
      <c r="F36" s="56">
        <f t="shared" si="3"/>
        <v>1</v>
      </c>
      <c r="G36" s="90" t="s">
        <v>116</v>
      </c>
      <c r="H36" s="91"/>
      <c r="I36" s="54">
        <f t="shared" si="0"/>
        <v>7</v>
      </c>
      <c r="J36" s="22">
        <f t="shared" si="4"/>
        <v>44303.194444444445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44304.0625</v>
      </c>
      <c r="D37" s="74">
        <v>1</v>
      </c>
      <c r="E37" s="95">
        <v>7</v>
      </c>
      <c r="F37" s="56">
        <f t="shared" si="3"/>
        <v>1</v>
      </c>
      <c r="G37" s="90" t="s">
        <v>116</v>
      </c>
      <c r="H37" s="91"/>
      <c r="I37" s="54">
        <f t="shared" si="0"/>
        <v>7</v>
      </c>
      <c r="J37" s="22">
        <f t="shared" si="4"/>
        <v>44304.0625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44305.5625</v>
      </c>
      <c r="D38" s="74">
        <v>1</v>
      </c>
      <c r="E38" s="95">
        <v>7</v>
      </c>
      <c r="F38" s="56">
        <f t="shared" si="3"/>
        <v>1</v>
      </c>
      <c r="G38" s="90" t="s">
        <v>116</v>
      </c>
      <c r="H38" s="91"/>
      <c r="I38" s="54">
        <f t="shared" si="0"/>
        <v>7</v>
      </c>
      <c r="J38" s="22">
        <f t="shared" si="4"/>
        <v>44305.5625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44305.614583333336</v>
      </c>
      <c r="D39" s="68">
        <v>1</v>
      </c>
      <c r="E39" s="95">
        <v>7</v>
      </c>
      <c r="F39" s="62">
        <f t="shared" si="3"/>
        <v>1</v>
      </c>
      <c r="G39" s="90" t="s">
        <v>116</v>
      </c>
      <c r="H39" s="91"/>
      <c r="I39" s="54">
        <f t="shared" si="0"/>
        <v>7</v>
      </c>
      <c r="J39" s="22">
        <f t="shared" si="4"/>
        <v>44305.614583333336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44306.230555555558</v>
      </c>
      <c r="D40" s="74">
        <v>1</v>
      </c>
      <c r="E40" s="95">
        <v>7</v>
      </c>
      <c r="F40" s="56">
        <f t="shared" si="3"/>
        <v>1</v>
      </c>
      <c r="G40" s="90" t="s">
        <v>116</v>
      </c>
      <c r="H40" s="91"/>
      <c r="I40" s="54">
        <f t="shared" si="0"/>
        <v>7</v>
      </c>
      <c r="J40" s="22">
        <f t="shared" si="4"/>
        <v>44306.230555555558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44306.168055555558</v>
      </c>
      <c r="D41" s="74">
        <v>1</v>
      </c>
      <c r="E41" s="95">
        <v>7</v>
      </c>
      <c r="F41" s="56">
        <f t="shared" si="3"/>
        <v>1</v>
      </c>
      <c r="G41" s="90" t="s">
        <v>116</v>
      </c>
      <c r="H41" s="91"/>
      <c r="I41" s="54">
        <f t="shared" si="0"/>
        <v>7</v>
      </c>
      <c r="J41" s="22">
        <f t="shared" si="4"/>
        <v>44306.168055555558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44306.583333333336</v>
      </c>
      <c r="D42" s="74">
        <v>1</v>
      </c>
      <c r="E42" s="95">
        <v>7</v>
      </c>
      <c r="F42" s="56">
        <f t="shared" si="3"/>
        <v>1</v>
      </c>
      <c r="G42" s="90" t="s">
        <v>116</v>
      </c>
      <c r="H42" s="91"/>
      <c r="I42" s="54">
        <f t="shared" si="0"/>
        <v>7</v>
      </c>
      <c r="J42" s="22">
        <f t="shared" si="4"/>
        <v>44306.583333333336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44306.739583333336</v>
      </c>
      <c r="D43" s="74">
        <v>1</v>
      </c>
      <c r="E43" s="95">
        <v>7</v>
      </c>
      <c r="F43" s="56">
        <f t="shared" si="3"/>
        <v>1</v>
      </c>
      <c r="G43" s="90" t="s">
        <v>116</v>
      </c>
      <c r="H43" s="91"/>
      <c r="I43" s="54">
        <f t="shared" si="0"/>
        <v>7</v>
      </c>
      <c r="J43" s="22">
        <f t="shared" si="4"/>
        <v>44306.739583333336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44307.666666666664</v>
      </c>
      <c r="D44" s="74">
        <v>1</v>
      </c>
      <c r="E44" s="95">
        <v>7</v>
      </c>
      <c r="F44" s="56">
        <f t="shared" si="3"/>
        <v>1</v>
      </c>
      <c r="G44" s="90" t="s">
        <v>116</v>
      </c>
      <c r="H44" s="91"/>
      <c r="I44" s="54">
        <f t="shared" si="0"/>
        <v>7</v>
      </c>
      <c r="J44" s="22">
        <f t="shared" si="4"/>
        <v>44307.666666666664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44306.043055555558</v>
      </c>
      <c r="D45" s="74">
        <v>1</v>
      </c>
      <c r="E45" s="95">
        <v>7</v>
      </c>
      <c r="F45" s="56">
        <f t="shared" si="3"/>
        <v>1</v>
      </c>
      <c r="G45" s="90" t="s">
        <v>116</v>
      </c>
      <c r="H45" s="91"/>
      <c r="I45" s="54">
        <f t="shared" si="0"/>
        <v>7</v>
      </c>
      <c r="J45" s="22">
        <f t="shared" si="4"/>
        <v>44306.043055555558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44307.75</v>
      </c>
      <c r="D46" s="74">
        <v>1</v>
      </c>
      <c r="E46" s="95">
        <v>7</v>
      </c>
      <c r="F46" s="56">
        <f t="shared" si="3"/>
        <v>1</v>
      </c>
      <c r="G46" s="90" t="s">
        <v>116</v>
      </c>
      <c r="H46" s="91"/>
      <c r="I46" s="54">
        <f t="shared" si="0"/>
        <v>7</v>
      </c>
      <c r="J46" s="22">
        <f t="shared" si="4"/>
        <v>44307.75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44308.1875</v>
      </c>
      <c r="D47" s="74">
        <v>1</v>
      </c>
      <c r="E47" s="95">
        <v>7</v>
      </c>
      <c r="F47" s="56">
        <f t="shared" si="3"/>
        <v>1</v>
      </c>
      <c r="G47" s="90" t="s">
        <v>116</v>
      </c>
      <c r="H47" s="91"/>
      <c r="I47" s="54">
        <f t="shared" si="0"/>
        <v>7</v>
      </c>
      <c r="J47" s="22">
        <f t="shared" si="4"/>
        <v>44308.1875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44308.416666666664</v>
      </c>
      <c r="D48" s="74">
        <v>1</v>
      </c>
      <c r="E48" s="95">
        <v>7</v>
      </c>
      <c r="F48" s="56">
        <f t="shared" si="3"/>
        <v>1</v>
      </c>
      <c r="G48" s="90" t="s">
        <v>116</v>
      </c>
      <c r="H48" s="91"/>
      <c r="I48" s="54">
        <f t="shared" si="0"/>
        <v>7</v>
      </c>
      <c r="J48" s="22">
        <f t="shared" si="4"/>
        <v>44308.416666666664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44309.25</v>
      </c>
      <c r="D49" s="74">
        <v>1</v>
      </c>
      <c r="E49" s="95">
        <v>7</v>
      </c>
      <c r="F49" s="56">
        <f t="shared" si="3"/>
        <v>1</v>
      </c>
      <c r="G49" s="90" t="s">
        <v>116</v>
      </c>
      <c r="H49" s="91"/>
      <c r="I49" s="54">
        <f t="shared" si="0"/>
        <v>7</v>
      </c>
      <c r="J49" s="22">
        <f t="shared" si="4"/>
        <v>44309.25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44310.466666666667</v>
      </c>
      <c r="D50" s="74">
        <v>1</v>
      </c>
      <c r="E50" s="95">
        <v>7</v>
      </c>
      <c r="F50" s="56">
        <f t="shared" si="3"/>
        <v>1</v>
      </c>
      <c r="G50" s="90" t="s">
        <v>116</v>
      </c>
      <c r="H50" s="91"/>
      <c r="I50" s="54">
        <f t="shared" si="0"/>
        <v>7</v>
      </c>
      <c r="J50" s="22">
        <f t="shared" si="4"/>
        <v>44310.466666666667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44310.675694444442</v>
      </c>
      <c r="D51" s="74">
        <v>1</v>
      </c>
      <c r="E51" s="95">
        <v>7</v>
      </c>
      <c r="F51" s="56">
        <f t="shared" si="3"/>
        <v>1</v>
      </c>
      <c r="G51" s="90" t="s">
        <v>116</v>
      </c>
      <c r="H51" s="91"/>
      <c r="I51" s="54">
        <f t="shared" si="0"/>
        <v>7</v>
      </c>
      <c r="J51" s="22">
        <f t="shared" si="4"/>
        <v>44310.675694444442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44312.263888888891</v>
      </c>
      <c r="D52" s="74">
        <v>1</v>
      </c>
      <c r="E52" s="95">
        <v>7</v>
      </c>
      <c r="F52" s="56">
        <f t="shared" si="3"/>
        <v>1</v>
      </c>
      <c r="G52" s="90" t="s">
        <v>116</v>
      </c>
      <c r="H52" s="91"/>
      <c r="I52" s="54">
        <f t="shared" si="0"/>
        <v>7</v>
      </c>
      <c r="J52" s="22">
        <f t="shared" si="4"/>
        <v>44312.263888888891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44281.375</v>
      </c>
      <c r="D53" s="74">
        <v>1</v>
      </c>
      <c r="E53" s="95">
        <v>14.9</v>
      </c>
      <c r="F53" s="56">
        <f t="shared" si="3"/>
        <v>1</v>
      </c>
      <c r="G53" s="90" t="s">
        <v>116</v>
      </c>
      <c r="H53" s="91"/>
      <c r="I53" s="54">
        <f t="shared" si="0"/>
        <v>14.9</v>
      </c>
      <c r="J53" s="22">
        <f t="shared" si="4"/>
        <v>44281.375</v>
      </c>
      <c r="K53" s="54">
        <f t="shared" si="5"/>
        <v>7849.1709999999994</v>
      </c>
      <c r="L53" s="74" t="s">
        <v>16</v>
      </c>
      <c r="M53" s="56">
        <f t="shared" si="1"/>
        <v>1</v>
      </c>
      <c r="N53" s="54">
        <f t="shared" si="2"/>
        <v>14.9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44286.291666666664</v>
      </c>
      <c r="D54" s="74">
        <v>1</v>
      </c>
      <c r="E54" s="95">
        <v>14.9</v>
      </c>
      <c r="F54" s="56">
        <f t="shared" si="3"/>
        <v>1</v>
      </c>
      <c r="G54" s="90" t="s">
        <v>116</v>
      </c>
      <c r="H54" s="91"/>
      <c r="I54" s="54">
        <f t="shared" si="0"/>
        <v>14.9</v>
      </c>
      <c r="J54" s="22">
        <f t="shared" si="4"/>
        <v>44286.291666666664</v>
      </c>
      <c r="K54" s="54">
        <f t="shared" si="5"/>
        <v>7849.1709999999994</v>
      </c>
      <c r="L54" s="74" t="s">
        <v>16</v>
      </c>
      <c r="M54" s="56">
        <f t="shared" si="1"/>
        <v>1</v>
      </c>
      <c r="N54" s="54">
        <f t="shared" si="2"/>
        <v>14.9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44293.333333333336</v>
      </c>
      <c r="D55" s="74">
        <v>1</v>
      </c>
      <c r="E55" s="95">
        <v>7</v>
      </c>
      <c r="F55" s="56">
        <f t="shared" si="3"/>
        <v>1</v>
      </c>
      <c r="G55" s="90" t="s">
        <v>116</v>
      </c>
      <c r="H55" s="91"/>
      <c r="I55" s="54">
        <f t="shared" si="0"/>
        <v>7</v>
      </c>
      <c r="J55" s="22">
        <f t="shared" si="4"/>
        <v>44293.333333333336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44295.708333333336</v>
      </c>
      <c r="D56" s="74">
        <v>1</v>
      </c>
      <c r="E56" s="95">
        <v>7</v>
      </c>
      <c r="F56" s="56">
        <f t="shared" si="3"/>
        <v>1</v>
      </c>
      <c r="G56" s="90" t="s">
        <v>116</v>
      </c>
      <c r="H56" s="91"/>
      <c r="I56" s="54">
        <f t="shared" si="0"/>
        <v>7</v>
      </c>
      <c r="J56" s="22">
        <f t="shared" si="4"/>
        <v>44295.708333333336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44300.354166666664</v>
      </c>
      <c r="D57" s="74">
        <v>1</v>
      </c>
      <c r="E57" s="95">
        <v>7</v>
      </c>
      <c r="F57" s="56">
        <f t="shared" si="3"/>
        <v>1</v>
      </c>
      <c r="G57" s="90" t="s">
        <v>116</v>
      </c>
      <c r="H57" s="91"/>
      <c r="I57" s="54">
        <f t="shared" si="0"/>
        <v>7</v>
      </c>
      <c r="J57" s="22">
        <f t="shared" si="4"/>
        <v>44300.354166666664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44306.958333333336</v>
      </c>
      <c r="D58" s="74">
        <v>1</v>
      </c>
      <c r="E58" s="95">
        <v>7</v>
      </c>
      <c r="F58" s="56">
        <f t="shared" si="3"/>
        <v>1</v>
      </c>
      <c r="G58" s="90" t="s">
        <v>116</v>
      </c>
      <c r="H58" s="91"/>
      <c r="I58" s="54">
        <f t="shared" si="0"/>
        <v>7</v>
      </c>
      <c r="J58" s="22">
        <f t="shared" si="4"/>
        <v>44306.958333333336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44308.458333333336</v>
      </c>
      <c r="D59" s="74">
        <v>1</v>
      </c>
      <c r="E59" s="95">
        <v>7</v>
      </c>
      <c r="F59" s="56">
        <f t="shared" si="3"/>
        <v>1</v>
      </c>
      <c r="G59" s="90" t="s">
        <v>116</v>
      </c>
      <c r="H59" s="91"/>
      <c r="I59" s="54">
        <f t="shared" si="0"/>
        <v>7</v>
      </c>
      <c r="J59" s="22">
        <f t="shared" si="4"/>
        <v>44308.458333333336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44281.704861111109</v>
      </c>
      <c r="D60" s="74">
        <v>1</v>
      </c>
      <c r="E60" s="95">
        <v>14.9</v>
      </c>
      <c r="F60" s="56">
        <f t="shared" si="3"/>
        <v>1</v>
      </c>
      <c r="G60" s="93" t="s">
        <v>116</v>
      </c>
      <c r="H60" s="94"/>
      <c r="I60" s="54">
        <f t="shared" si="0"/>
        <v>14.9</v>
      </c>
      <c r="J60" s="22">
        <f t="shared" si="4"/>
        <v>44281.704861111109</v>
      </c>
      <c r="K60" s="54">
        <f t="shared" si="5"/>
        <v>7849.1709999999994</v>
      </c>
      <c r="L60" s="74" t="s">
        <v>16</v>
      </c>
      <c r="M60" s="56">
        <f t="shared" si="1"/>
        <v>1</v>
      </c>
      <c r="N60" s="54">
        <f t="shared" si="2"/>
        <v>14.9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44282.361111111109</v>
      </c>
      <c r="D61" s="74">
        <v>1</v>
      </c>
      <c r="E61" s="95">
        <v>14.9</v>
      </c>
      <c r="F61" s="56">
        <f t="shared" si="3"/>
        <v>1</v>
      </c>
      <c r="G61" s="90" t="s">
        <v>116</v>
      </c>
      <c r="H61" s="91"/>
      <c r="I61" s="54">
        <f t="shared" si="0"/>
        <v>14.9</v>
      </c>
      <c r="J61" s="22">
        <f t="shared" si="4"/>
        <v>44282.361111111109</v>
      </c>
      <c r="K61" s="54">
        <f t="shared" si="5"/>
        <v>7849.1709999999994</v>
      </c>
      <c r="L61" s="74" t="s">
        <v>16</v>
      </c>
      <c r="M61" s="56">
        <f t="shared" si="1"/>
        <v>1</v>
      </c>
      <c r="N61" s="54">
        <f t="shared" si="2"/>
        <v>14.9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44283.833333333336</v>
      </c>
      <c r="D62" s="74">
        <v>1</v>
      </c>
      <c r="E62" s="95">
        <v>14.9</v>
      </c>
      <c r="F62" s="56">
        <f t="shared" si="3"/>
        <v>1</v>
      </c>
      <c r="G62" s="90" t="s">
        <v>116</v>
      </c>
      <c r="H62" s="91"/>
      <c r="I62" s="54">
        <f t="shared" si="0"/>
        <v>14.9</v>
      </c>
      <c r="J62" s="23">
        <f t="shared" si="4"/>
        <v>44283.833333333336</v>
      </c>
      <c r="K62" s="54">
        <f t="shared" si="5"/>
        <v>7849.1709999999994</v>
      </c>
      <c r="L62" s="74" t="s">
        <v>16</v>
      </c>
      <c r="M62" s="56">
        <f t="shared" si="1"/>
        <v>1</v>
      </c>
      <c r="N62" s="54">
        <f t="shared" si="2"/>
        <v>14.9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44284.777777777781</v>
      </c>
      <c r="D63" s="74">
        <v>1</v>
      </c>
      <c r="E63" s="95">
        <v>14.9</v>
      </c>
      <c r="F63" s="56">
        <f t="shared" si="3"/>
        <v>1</v>
      </c>
      <c r="G63" s="90" t="s">
        <v>116</v>
      </c>
      <c r="H63" s="91"/>
      <c r="I63" s="54">
        <f t="shared" si="0"/>
        <v>14.9</v>
      </c>
      <c r="J63" s="23">
        <f t="shared" si="4"/>
        <v>44284.777777777781</v>
      </c>
      <c r="K63" s="54">
        <f t="shared" si="5"/>
        <v>7849.1709999999994</v>
      </c>
      <c r="L63" s="74" t="s">
        <v>16</v>
      </c>
      <c r="M63" s="56">
        <f t="shared" si="1"/>
        <v>1</v>
      </c>
      <c r="N63" s="54">
        <f t="shared" si="2"/>
        <v>14.9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44285.409722222219</v>
      </c>
      <c r="D64" s="74">
        <v>1</v>
      </c>
      <c r="E64" s="95">
        <v>14.9</v>
      </c>
      <c r="F64" s="56">
        <f t="shared" si="3"/>
        <v>1</v>
      </c>
      <c r="G64" s="90" t="s">
        <v>116</v>
      </c>
      <c r="H64" s="91"/>
      <c r="I64" s="54">
        <f t="shared" si="0"/>
        <v>14.9</v>
      </c>
      <c r="J64" s="23">
        <f t="shared" si="4"/>
        <v>44285.409722222219</v>
      </c>
      <c r="K64" s="54">
        <f t="shared" si="5"/>
        <v>7849.1709999999994</v>
      </c>
      <c r="L64" s="74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44289.020833333336</v>
      </c>
      <c r="D65" s="74">
        <v>1</v>
      </c>
      <c r="E65" s="95">
        <v>7</v>
      </c>
      <c r="F65" s="56">
        <f t="shared" si="3"/>
        <v>1</v>
      </c>
      <c r="G65" s="90" t="s">
        <v>116</v>
      </c>
      <c r="H65" s="91"/>
      <c r="I65" s="54">
        <f t="shared" si="0"/>
        <v>7</v>
      </c>
      <c r="J65" s="23">
        <f t="shared" si="4"/>
        <v>44289.020833333336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44289.979166666664</v>
      </c>
      <c r="D66" s="74">
        <v>1</v>
      </c>
      <c r="E66" s="95">
        <v>7</v>
      </c>
      <c r="F66" s="56">
        <f t="shared" si="3"/>
        <v>1</v>
      </c>
      <c r="G66" s="90" t="s">
        <v>116</v>
      </c>
      <c r="H66" s="91"/>
      <c r="I66" s="54">
        <f t="shared" si="0"/>
        <v>7</v>
      </c>
      <c r="J66" s="23">
        <f t="shared" si="4"/>
        <v>44289.979166666664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44291.375</v>
      </c>
      <c r="D67" s="74">
        <v>1</v>
      </c>
      <c r="E67" s="95">
        <v>7</v>
      </c>
      <c r="F67" s="56">
        <f t="shared" si="3"/>
        <v>1</v>
      </c>
      <c r="G67" s="90" t="s">
        <v>116</v>
      </c>
      <c r="H67" s="91"/>
      <c r="I67" s="54">
        <f t="shared" si="0"/>
        <v>7</v>
      </c>
      <c r="J67" s="23">
        <f t="shared" si="4"/>
        <v>44291.375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44292.416666666664</v>
      </c>
      <c r="D68" s="74">
        <v>1</v>
      </c>
      <c r="E68" s="95">
        <v>7</v>
      </c>
      <c r="F68" s="56">
        <f t="shared" si="3"/>
        <v>1</v>
      </c>
      <c r="G68" s="90" t="s">
        <v>116</v>
      </c>
      <c r="H68" s="91"/>
      <c r="I68" s="54">
        <f t="shared" si="0"/>
        <v>7</v>
      </c>
      <c r="J68" s="23">
        <f t="shared" si="4"/>
        <v>44292.416666666664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44295.625</v>
      </c>
      <c r="D69" s="74">
        <v>1</v>
      </c>
      <c r="E69" s="95">
        <v>7</v>
      </c>
      <c r="F69" s="56">
        <f t="shared" si="3"/>
        <v>1</v>
      </c>
      <c r="G69" s="90" t="s">
        <v>116</v>
      </c>
      <c r="H69" s="91"/>
      <c r="I69" s="54">
        <f t="shared" si="0"/>
        <v>7</v>
      </c>
      <c r="J69" s="23">
        <f t="shared" si="4"/>
        <v>44295.625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44296.180555555555</v>
      </c>
      <c r="D70" s="74">
        <v>1</v>
      </c>
      <c r="E70" s="95">
        <v>7</v>
      </c>
      <c r="F70" s="56">
        <f t="shared" si="3"/>
        <v>1</v>
      </c>
      <c r="G70" s="90" t="s">
        <v>116</v>
      </c>
      <c r="H70" s="91"/>
      <c r="I70" s="54">
        <f t="shared" ref="I70:I133" si="6">E70</f>
        <v>7</v>
      </c>
      <c r="J70" s="23">
        <f t="shared" si="4"/>
        <v>44296.180555555555</v>
      </c>
      <c r="K70" s="54">
        <f t="shared" si="5"/>
        <v>3687.5299999999997</v>
      </c>
      <c r="L70" s="74" t="s">
        <v>16</v>
      </c>
      <c r="M70" s="56">
        <f t="shared" ref="M70:M133" si="7">F70</f>
        <v>1</v>
      </c>
      <c r="N70" s="54">
        <f t="shared" ref="N70:N133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44296.713194444441</v>
      </c>
      <c r="D71" s="74">
        <v>1</v>
      </c>
      <c r="E71" s="95">
        <v>7</v>
      </c>
      <c r="F71" s="56">
        <f t="shared" ref="F71:F134" si="9">D71</f>
        <v>1</v>
      </c>
      <c r="G71" s="90" t="s">
        <v>116</v>
      </c>
      <c r="H71" s="91"/>
      <c r="I71" s="54">
        <f t="shared" si="6"/>
        <v>7</v>
      </c>
      <c r="J71" s="23">
        <f t="shared" ref="J71:J134" si="10">C71</f>
        <v>44296.713194444441</v>
      </c>
      <c r="K71" s="54">
        <f t="shared" ref="K71:K134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44301.666666666664</v>
      </c>
      <c r="D72" s="74">
        <v>1</v>
      </c>
      <c r="E72" s="95">
        <v>7</v>
      </c>
      <c r="F72" s="56">
        <f t="shared" si="9"/>
        <v>1</v>
      </c>
      <c r="G72" s="90" t="s">
        <v>116</v>
      </c>
      <c r="H72" s="91"/>
      <c r="I72" s="54">
        <f t="shared" si="6"/>
        <v>7</v>
      </c>
      <c r="J72" s="23">
        <f t="shared" si="10"/>
        <v>44301.666666666664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44302.625</v>
      </c>
      <c r="D73" s="74">
        <v>1</v>
      </c>
      <c r="E73" s="95">
        <v>7</v>
      </c>
      <c r="F73" s="56">
        <f t="shared" si="9"/>
        <v>1</v>
      </c>
      <c r="G73" s="90" t="s">
        <v>116</v>
      </c>
      <c r="H73" s="91"/>
      <c r="I73" s="54">
        <f t="shared" si="6"/>
        <v>7</v>
      </c>
      <c r="J73" s="23">
        <f t="shared" si="10"/>
        <v>44302.625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44304.020833333336</v>
      </c>
      <c r="D74" s="74">
        <v>1</v>
      </c>
      <c r="E74" s="95">
        <v>7</v>
      </c>
      <c r="F74" s="56">
        <f t="shared" si="9"/>
        <v>1</v>
      </c>
      <c r="G74" s="90" t="s">
        <v>116</v>
      </c>
      <c r="H74" s="91"/>
      <c r="I74" s="54">
        <f t="shared" si="6"/>
        <v>7</v>
      </c>
      <c r="J74" s="23">
        <f t="shared" si="10"/>
        <v>44304.020833333336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44304.479166666664</v>
      </c>
      <c r="D75" s="74">
        <v>1</v>
      </c>
      <c r="E75" s="95">
        <v>7</v>
      </c>
      <c r="F75" s="56">
        <f t="shared" si="9"/>
        <v>1</v>
      </c>
      <c r="G75" s="90" t="s">
        <v>116</v>
      </c>
      <c r="H75" s="91"/>
      <c r="I75" s="54">
        <f t="shared" si="6"/>
        <v>7</v>
      </c>
      <c r="J75" s="23">
        <f t="shared" si="10"/>
        <v>44304.479166666664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44309.416666666664</v>
      </c>
      <c r="D76" s="74">
        <v>1</v>
      </c>
      <c r="E76" s="95">
        <v>7</v>
      </c>
      <c r="F76" s="56">
        <f t="shared" si="9"/>
        <v>1</v>
      </c>
      <c r="G76" s="90" t="s">
        <v>116</v>
      </c>
      <c r="H76" s="91"/>
      <c r="I76" s="54">
        <f t="shared" si="6"/>
        <v>7</v>
      </c>
      <c r="J76" s="23">
        <f t="shared" si="10"/>
        <v>44309.416666666664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44310.708333333336</v>
      </c>
      <c r="D77" s="74">
        <v>1</v>
      </c>
      <c r="E77" s="95">
        <v>7</v>
      </c>
      <c r="F77" s="56">
        <f t="shared" si="9"/>
        <v>1</v>
      </c>
      <c r="G77" s="90" t="s">
        <v>116</v>
      </c>
      <c r="H77" s="91"/>
      <c r="I77" s="54">
        <f t="shared" si="6"/>
        <v>7</v>
      </c>
      <c r="J77" s="23">
        <f t="shared" si="10"/>
        <v>44310.708333333336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44281</v>
      </c>
      <c r="D78" s="74">
        <v>1</v>
      </c>
      <c r="E78" s="95">
        <v>14.9</v>
      </c>
      <c r="F78" s="56">
        <f t="shared" si="9"/>
        <v>1</v>
      </c>
      <c r="G78" s="93" t="s">
        <v>116</v>
      </c>
      <c r="H78" s="94"/>
      <c r="I78" s="54">
        <f t="shared" si="6"/>
        <v>14.9</v>
      </c>
      <c r="J78" s="23">
        <f t="shared" si="10"/>
        <v>44281</v>
      </c>
      <c r="K78" s="54">
        <f t="shared" si="11"/>
        <v>7849.1709999999994</v>
      </c>
      <c r="L78" s="74" t="s">
        <v>16</v>
      </c>
      <c r="M78" s="56">
        <f t="shared" si="7"/>
        <v>1</v>
      </c>
      <c r="N78" s="54">
        <f t="shared" si="8"/>
        <v>14.9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44281</v>
      </c>
      <c r="D79" s="74">
        <v>1</v>
      </c>
      <c r="E79" s="95">
        <v>14.9</v>
      </c>
      <c r="F79" s="56">
        <f t="shared" si="9"/>
        <v>1</v>
      </c>
      <c r="G79" s="90" t="s">
        <v>116</v>
      </c>
      <c r="H79" s="91"/>
      <c r="I79" s="54">
        <f t="shared" si="6"/>
        <v>14.9</v>
      </c>
      <c r="J79" s="23">
        <f t="shared" si="10"/>
        <v>44281</v>
      </c>
      <c r="K79" s="54">
        <f t="shared" si="11"/>
        <v>7849.1709999999994</v>
      </c>
      <c r="L79" s="74" t="s">
        <v>16</v>
      </c>
      <c r="M79" s="56">
        <f t="shared" si="7"/>
        <v>1</v>
      </c>
      <c r="N79" s="54">
        <f t="shared" si="8"/>
        <v>14.9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44288</v>
      </c>
      <c r="D80" s="74">
        <v>1</v>
      </c>
      <c r="E80" s="95">
        <v>7</v>
      </c>
      <c r="F80" s="56">
        <f t="shared" si="9"/>
        <v>1</v>
      </c>
      <c r="G80" s="90" t="s">
        <v>116</v>
      </c>
      <c r="H80" s="91"/>
      <c r="I80" s="54">
        <f t="shared" si="6"/>
        <v>7</v>
      </c>
      <c r="J80" s="23">
        <f t="shared" si="10"/>
        <v>44288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44289</v>
      </c>
      <c r="D81" s="74">
        <v>1</v>
      </c>
      <c r="E81" s="95">
        <v>7</v>
      </c>
      <c r="F81" s="56">
        <f t="shared" si="9"/>
        <v>1</v>
      </c>
      <c r="G81" s="90" t="s">
        <v>116</v>
      </c>
      <c r="H81" s="91"/>
      <c r="I81" s="54">
        <f t="shared" si="6"/>
        <v>7</v>
      </c>
      <c r="J81" s="23">
        <f t="shared" si="10"/>
        <v>44289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44292</v>
      </c>
      <c r="D82" s="74">
        <v>1</v>
      </c>
      <c r="E82" s="95">
        <v>7</v>
      </c>
      <c r="F82" s="56">
        <f t="shared" si="9"/>
        <v>1</v>
      </c>
      <c r="G82" s="90" t="s">
        <v>116</v>
      </c>
      <c r="H82" s="91"/>
      <c r="I82" s="54">
        <f t="shared" si="6"/>
        <v>7</v>
      </c>
      <c r="J82" s="23">
        <f t="shared" si="10"/>
        <v>44292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44295</v>
      </c>
      <c r="D83" s="74">
        <v>1</v>
      </c>
      <c r="E83" s="95">
        <v>7</v>
      </c>
      <c r="F83" s="56">
        <f t="shared" si="9"/>
        <v>1</v>
      </c>
      <c r="G83" s="90" t="s">
        <v>116</v>
      </c>
      <c r="H83" s="91"/>
      <c r="I83" s="54">
        <f t="shared" si="6"/>
        <v>7</v>
      </c>
      <c r="J83" s="23">
        <f t="shared" si="10"/>
        <v>44295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44300</v>
      </c>
      <c r="D84" s="74">
        <v>1</v>
      </c>
      <c r="E84" s="95">
        <v>7</v>
      </c>
      <c r="F84" s="56">
        <f t="shared" si="9"/>
        <v>1</v>
      </c>
      <c r="G84" s="90" t="s">
        <v>116</v>
      </c>
      <c r="H84" s="91"/>
      <c r="I84" s="54">
        <f t="shared" si="6"/>
        <v>7</v>
      </c>
      <c r="J84" s="23">
        <f t="shared" si="10"/>
        <v>44300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44303</v>
      </c>
      <c r="D85" s="74">
        <v>1</v>
      </c>
      <c r="E85" s="95">
        <v>7</v>
      </c>
      <c r="F85" s="56">
        <f t="shared" si="9"/>
        <v>1</v>
      </c>
      <c r="G85" s="90" t="s">
        <v>116</v>
      </c>
      <c r="H85" s="91"/>
      <c r="I85" s="54">
        <f t="shared" si="6"/>
        <v>7</v>
      </c>
      <c r="J85" s="23">
        <f t="shared" si="10"/>
        <v>44303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44307</v>
      </c>
      <c r="D86" s="74">
        <v>1</v>
      </c>
      <c r="E86" s="95">
        <v>7</v>
      </c>
      <c r="F86" s="56">
        <f t="shared" si="9"/>
        <v>1</v>
      </c>
      <c r="G86" s="90" t="s">
        <v>116</v>
      </c>
      <c r="H86" s="91"/>
      <c r="I86" s="54">
        <f t="shared" si="6"/>
        <v>7</v>
      </c>
      <c r="J86" s="23">
        <f t="shared" si="10"/>
        <v>44307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44308</v>
      </c>
      <c r="D87" s="74">
        <v>1</v>
      </c>
      <c r="E87" s="95">
        <v>7</v>
      </c>
      <c r="F87" s="56">
        <f t="shared" si="9"/>
        <v>1</v>
      </c>
      <c r="G87" s="90" t="s">
        <v>116</v>
      </c>
      <c r="H87" s="91"/>
      <c r="I87" s="54">
        <f t="shared" si="6"/>
        <v>7</v>
      </c>
      <c r="J87" s="23">
        <f t="shared" si="10"/>
        <v>44308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44311</v>
      </c>
      <c r="D88" s="74">
        <v>1</v>
      </c>
      <c r="E88" s="95">
        <v>7</v>
      </c>
      <c r="F88" s="56">
        <f t="shared" si="9"/>
        <v>1</v>
      </c>
      <c r="G88" s="90" t="s">
        <v>116</v>
      </c>
      <c r="H88" s="91"/>
      <c r="I88" s="54">
        <f t="shared" si="6"/>
        <v>7</v>
      </c>
      <c r="J88" s="23">
        <f t="shared" si="10"/>
        <v>44311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44282</v>
      </c>
      <c r="D89" s="74">
        <v>1</v>
      </c>
      <c r="E89" s="95">
        <v>14.9</v>
      </c>
      <c r="F89" s="56">
        <f t="shared" si="9"/>
        <v>1</v>
      </c>
      <c r="G89" s="90" t="s">
        <v>116</v>
      </c>
      <c r="H89" s="91"/>
      <c r="I89" s="54">
        <f t="shared" si="6"/>
        <v>14.9</v>
      </c>
      <c r="J89" s="23">
        <f t="shared" si="10"/>
        <v>44282</v>
      </c>
      <c r="K89" s="54">
        <f t="shared" si="11"/>
        <v>7849.1709999999994</v>
      </c>
      <c r="L89" s="74" t="s">
        <v>16</v>
      </c>
      <c r="M89" s="56">
        <f t="shared" si="7"/>
        <v>1</v>
      </c>
      <c r="N89" s="54">
        <f t="shared" si="8"/>
        <v>14.9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44289</v>
      </c>
      <c r="D90" s="74">
        <v>1</v>
      </c>
      <c r="E90" s="95">
        <v>7</v>
      </c>
      <c r="F90" s="56">
        <f t="shared" si="9"/>
        <v>1</v>
      </c>
      <c r="G90" s="90" t="s">
        <v>116</v>
      </c>
      <c r="H90" s="91"/>
      <c r="I90" s="54">
        <f t="shared" si="6"/>
        <v>7</v>
      </c>
      <c r="J90" s="23">
        <f t="shared" si="10"/>
        <v>44289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44295</v>
      </c>
      <c r="D91" s="74">
        <v>1</v>
      </c>
      <c r="E91" s="95">
        <v>7</v>
      </c>
      <c r="F91" s="56">
        <f t="shared" si="9"/>
        <v>1</v>
      </c>
      <c r="G91" s="90" t="s">
        <v>116</v>
      </c>
      <c r="H91" s="91"/>
      <c r="I91" s="54">
        <f t="shared" si="6"/>
        <v>7</v>
      </c>
      <c r="J91" s="23">
        <f t="shared" si="10"/>
        <v>44295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>
        <v>44304</v>
      </c>
      <c r="D92" s="74">
        <v>1</v>
      </c>
      <c r="E92" s="95">
        <v>7</v>
      </c>
      <c r="F92" s="56">
        <f t="shared" si="9"/>
        <v>1</v>
      </c>
      <c r="G92" s="90" t="s">
        <v>116</v>
      </c>
      <c r="H92" s="91"/>
      <c r="I92" s="54">
        <f t="shared" si="6"/>
        <v>7</v>
      </c>
      <c r="J92" s="23">
        <f t="shared" si="10"/>
        <v>44304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>
        <v>44308</v>
      </c>
      <c r="D93" s="74">
        <v>1</v>
      </c>
      <c r="E93" s="95">
        <v>7</v>
      </c>
      <c r="F93" s="56">
        <f t="shared" si="9"/>
        <v>1</v>
      </c>
      <c r="G93" s="90" t="s">
        <v>116</v>
      </c>
      <c r="H93" s="91"/>
      <c r="I93" s="54">
        <f t="shared" si="6"/>
        <v>7</v>
      </c>
      <c r="J93" s="23">
        <f t="shared" si="10"/>
        <v>44308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>
        <v>44310</v>
      </c>
      <c r="D94" s="74">
        <v>1</v>
      </c>
      <c r="E94" s="95">
        <v>7</v>
      </c>
      <c r="F94" s="56">
        <f t="shared" si="9"/>
        <v>1</v>
      </c>
      <c r="G94" s="90" t="s">
        <v>116</v>
      </c>
      <c r="H94" s="91"/>
      <c r="I94" s="54">
        <f t="shared" si="6"/>
        <v>7</v>
      </c>
      <c r="J94" s="23">
        <f t="shared" si="10"/>
        <v>44310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>
        <v>44281</v>
      </c>
      <c r="D95" s="74">
        <v>1</v>
      </c>
      <c r="E95" s="95">
        <v>14.9</v>
      </c>
      <c r="F95" s="56">
        <f t="shared" si="9"/>
        <v>1</v>
      </c>
      <c r="G95" s="90" t="s">
        <v>116</v>
      </c>
      <c r="H95" s="91"/>
      <c r="I95" s="54">
        <f t="shared" si="6"/>
        <v>14.9</v>
      </c>
      <c r="J95" s="23">
        <f t="shared" si="10"/>
        <v>44281</v>
      </c>
      <c r="K95" s="54">
        <f t="shared" si="11"/>
        <v>7849.1709999999994</v>
      </c>
      <c r="L95" s="74" t="s">
        <v>16</v>
      </c>
      <c r="M95" s="56">
        <f t="shared" si="7"/>
        <v>1</v>
      </c>
      <c r="N95" s="54">
        <f t="shared" si="8"/>
        <v>14.9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>
        <v>44281</v>
      </c>
      <c r="D96" s="74">
        <v>1</v>
      </c>
      <c r="E96" s="95">
        <v>14.9</v>
      </c>
      <c r="F96" s="56">
        <f t="shared" si="9"/>
        <v>1</v>
      </c>
      <c r="G96" s="90" t="s">
        <v>116</v>
      </c>
      <c r="H96" s="91"/>
      <c r="I96" s="54">
        <f t="shared" si="6"/>
        <v>14.9</v>
      </c>
      <c r="J96" s="23">
        <f t="shared" si="10"/>
        <v>44281</v>
      </c>
      <c r="K96" s="54">
        <f t="shared" si="11"/>
        <v>7849.1709999999994</v>
      </c>
      <c r="L96" s="74" t="s">
        <v>16</v>
      </c>
      <c r="M96" s="56">
        <f t="shared" si="7"/>
        <v>1</v>
      </c>
      <c r="N96" s="54">
        <f t="shared" si="8"/>
        <v>14.9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44282</v>
      </c>
      <c r="D97" s="74">
        <v>1</v>
      </c>
      <c r="E97" s="95">
        <v>14.9</v>
      </c>
      <c r="F97" s="56">
        <f t="shared" si="9"/>
        <v>1</v>
      </c>
      <c r="G97" s="90" t="s">
        <v>116</v>
      </c>
      <c r="H97" s="91"/>
      <c r="I97" s="54">
        <f t="shared" si="6"/>
        <v>14.9</v>
      </c>
      <c r="J97" s="23">
        <f t="shared" si="10"/>
        <v>44282</v>
      </c>
      <c r="K97" s="54">
        <f t="shared" si="11"/>
        <v>7849.1709999999994</v>
      </c>
      <c r="L97" s="74" t="s">
        <v>16</v>
      </c>
      <c r="M97" s="56">
        <f t="shared" si="7"/>
        <v>1</v>
      </c>
      <c r="N97" s="54">
        <f t="shared" si="8"/>
        <v>14.9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44282</v>
      </c>
      <c r="D98" s="74">
        <v>1</v>
      </c>
      <c r="E98" s="95">
        <v>14.9</v>
      </c>
      <c r="F98" s="56">
        <f t="shared" si="9"/>
        <v>1</v>
      </c>
      <c r="G98" s="90" t="s">
        <v>116</v>
      </c>
      <c r="H98" s="91"/>
      <c r="I98" s="54">
        <f t="shared" si="6"/>
        <v>14.9</v>
      </c>
      <c r="J98" s="23">
        <f t="shared" si="10"/>
        <v>44282</v>
      </c>
      <c r="K98" s="54">
        <f t="shared" si="11"/>
        <v>7849.1709999999994</v>
      </c>
      <c r="L98" s="74" t="s">
        <v>16</v>
      </c>
      <c r="M98" s="56">
        <f t="shared" si="7"/>
        <v>1</v>
      </c>
      <c r="N98" s="54">
        <f t="shared" si="8"/>
        <v>14.9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44284</v>
      </c>
      <c r="D99" s="74">
        <v>1</v>
      </c>
      <c r="E99" s="95">
        <v>14.9</v>
      </c>
      <c r="F99" s="56">
        <f t="shared" si="9"/>
        <v>1</v>
      </c>
      <c r="G99" s="90" t="s">
        <v>116</v>
      </c>
      <c r="H99" s="91"/>
      <c r="I99" s="54">
        <f t="shared" si="6"/>
        <v>14.9</v>
      </c>
      <c r="J99" s="23">
        <f t="shared" si="10"/>
        <v>44284</v>
      </c>
      <c r="K99" s="54">
        <f t="shared" si="11"/>
        <v>7849.1709999999994</v>
      </c>
      <c r="L99" s="74" t="s">
        <v>16</v>
      </c>
      <c r="M99" s="56">
        <f t="shared" si="7"/>
        <v>1</v>
      </c>
      <c r="N99" s="54">
        <f t="shared" si="8"/>
        <v>14.9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44284</v>
      </c>
      <c r="D100" s="74">
        <v>1</v>
      </c>
      <c r="E100" s="95">
        <v>14.9</v>
      </c>
      <c r="F100" s="56">
        <f t="shared" si="9"/>
        <v>1</v>
      </c>
      <c r="G100" s="90" t="s">
        <v>116</v>
      </c>
      <c r="H100" s="91"/>
      <c r="I100" s="54">
        <f t="shared" si="6"/>
        <v>14.9</v>
      </c>
      <c r="J100" s="23">
        <f t="shared" si="10"/>
        <v>44284</v>
      </c>
      <c r="K100" s="54">
        <f t="shared" si="11"/>
        <v>7849.1709999999994</v>
      </c>
      <c r="L100" s="74" t="s">
        <v>16</v>
      </c>
      <c r="M100" s="56">
        <f t="shared" si="7"/>
        <v>1</v>
      </c>
      <c r="N100" s="54">
        <v>0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44284</v>
      </c>
      <c r="D101" s="74">
        <v>1</v>
      </c>
      <c r="E101" s="95">
        <v>14.9</v>
      </c>
      <c r="F101" s="56">
        <f t="shared" si="9"/>
        <v>1</v>
      </c>
      <c r="G101" s="90" t="s">
        <v>116</v>
      </c>
      <c r="H101" s="91"/>
      <c r="I101" s="54">
        <f t="shared" si="6"/>
        <v>14.9</v>
      </c>
      <c r="J101" s="23">
        <f t="shared" si="10"/>
        <v>44284</v>
      </c>
      <c r="K101" s="54">
        <f t="shared" si="11"/>
        <v>7849.1709999999994</v>
      </c>
      <c r="L101" s="74" t="s">
        <v>16</v>
      </c>
      <c r="M101" s="56">
        <f t="shared" si="7"/>
        <v>1</v>
      </c>
      <c r="N101" s="54">
        <f t="shared" si="8"/>
        <v>14.9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44287</v>
      </c>
      <c r="D102" s="74">
        <v>1</v>
      </c>
      <c r="E102" s="95">
        <v>7</v>
      </c>
      <c r="F102" s="56">
        <f t="shared" si="9"/>
        <v>1</v>
      </c>
      <c r="G102" s="90" t="s">
        <v>116</v>
      </c>
      <c r="H102" s="91"/>
      <c r="I102" s="54">
        <f t="shared" si="6"/>
        <v>7</v>
      </c>
      <c r="J102" s="23">
        <f t="shared" si="10"/>
        <v>44287</v>
      </c>
      <c r="K102" s="54">
        <f t="shared" si="11"/>
        <v>3687.5299999999997</v>
      </c>
      <c r="L102" s="74" t="s">
        <v>16</v>
      </c>
      <c r="M102" s="56">
        <f t="shared" si="7"/>
        <v>1</v>
      </c>
      <c r="N102" s="54">
        <f t="shared" si="8"/>
        <v>7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44285</v>
      </c>
      <c r="D103" s="74">
        <v>1</v>
      </c>
      <c r="E103" s="95">
        <v>14.9</v>
      </c>
      <c r="F103" s="56">
        <f t="shared" si="9"/>
        <v>1</v>
      </c>
      <c r="G103" s="90" t="s">
        <v>116</v>
      </c>
      <c r="H103" s="91"/>
      <c r="I103" s="54">
        <f t="shared" si="6"/>
        <v>14.9</v>
      </c>
      <c r="J103" s="23">
        <f t="shared" si="10"/>
        <v>44285</v>
      </c>
      <c r="K103" s="54">
        <f t="shared" si="11"/>
        <v>7849.1709999999994</v>
      </c>
      <c r="L103" s="74" t="s">
        <v>16</v>
      </c>
      <c r="M103" s="56">
        <f t="shared" si="7"/>
        <v>1</v>
      </c>
      <c r="N103" s="54">
        <f t="shared" si="8"/>
        <v>14.9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44285</v>
      </c>
      <c r="D104" s="74">
        <v>1</v>
      </c>
      <c r="E104" s="95">
        <v>14.9</v>
      </c>
      <c r="F104" s="56">
        <f t="shared" si="9"/>
        <v>1</v>
      </c>
      <c r="G104" s="90" t="s">
        <v>116</v>
      </c>
      <c r="H104" s="91"/>
      <c r="I104" s="54">
        <f t="shared" si="6"/>
        <v>14.9</v>
      </c>
      <c r="J104" s="23">
        <f t="shared" si="10"/>
        <v>44285</v>
      </c>
      <c r="K104" s="54">
        <f t="shared" si="11"/>
        <v>7849.1709999999994</v>
      </c>
      <c r="L104" s="74" t="s">
        <v>16</v>
      </c>
      <c r="M104" s="56">
        <f t="shared" si="7"/>
        <v>1</v>
      </c>
      <c r="N104" s="54">
        <f t="shared" si="8"/>
        <v>14.9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44287</v>
      </c>
      <c r="D105" s="74">
        <v>1</v>
      </c>
      <c r="E105" s="95">
        <v>7</v>
      </c>
      <c r="F105" s="56">
        <f t="shared" si="9"/>
        <v>1</v>
      </c>
      <c r="G105" s="90" t="s">
        <v>116</v>
      </c>
      <c r="H105" s="91"/>
      <c r="I105" s="54">
        <f t="shared" si="6"/>
        <v>7</v>
      </c>
      <c r="J105" s="23">
        <f t="shared" si="10"/>
        <v>44287</v>
      </c>
      <c r="K105" s="54">
        <f t="shared" si="11"/>
        <v>3687.5299999999997</v>
      </c>
      <c r="L105" s="74" t="s">
        <v>16</v>
      </c>
      <c r="M105" s="56">
        <f t="shared" si="7"/>
        <v>1</v>
      </c>
      <c r="N105" s="54">
        <f t="shared" si="8"/>
        <v>7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44288</v>
      </c>
      <c r="D106" s="74">
        <v>1</v>
      </c>
      <c r="E106" s="95">
        <v>7</v>
      </c>
      <c r="F106" s="56">
        <f t="shared" si="9"/>
        <v>1</v>
      </c>
      <c r="G106" s="90" t="s">
        <v>116</v>
      </c>
      <c r="H106" s="91"/>
      <c r="I106" s="54">
        <f t="shared" si="6"/>
        <v>7</v>
      </c>
      <c r="J106" s="23">
        <f t="shared" si="10"/>
        <v>44288</v>
      </c>
      <c r="K106" s="54">
        <f t="shared" si="11"/>
        <v>3687.5299999999997</v>
      </c>
      <c r="L106" s="74" t="s">
        <v>16</v>
      </c>
      <c r="M106" s="56">
        <f t="shared" si="7"/>
        <v>1</v>
      </c>
      <c r="N106" s="54">
        <f t="shared" si="8"/>
        <v>7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44290</v>
      </c>
      <c r="D107" s="74">
        <v>1</v>
      </c>
      <c r="E107" s="95">
        <v>7</v>
      </c>
      <c r="F107" s="56">
        <f t="shared" si="9"/>
        <v>1</v>
      </c>
      <c r="G107" s="90" t="s">
        <v>116</v>
      </c>
      <c r="H107" s="91"/>
      <c r="I107" s="54">
        <f t="shared" si="6"/>
        <v>7</v>
      </c>
      <c r="J107" s="23">
        <f t="shared" si="10"/>
        <v>44290</v>
      </c>
      <c r="K107" s="54">
        <f t="shared" si="11"/>
        <v>3687.5299999999997</v>
      </c>
      <c r="L107" s="74" t="s">
        <v>16</v>
      </c>
      <c r="M107" s="56">
        <f t="shared" si="7"/>
        <v>1</v>
      </c>
      <c r="N107" s="54">
        <f t="shared" si="8"/>
        <v>7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44293</v>
      </c>
      <c r="D108" s="74">
        <v>1</v>
      </c>
      <c r="E108" s="95">
        <v>7</v>
      </c>
      <c r="F108" s="56">
        <f t="shared" si="9"/>
        <v>1</v>
      </c>
      <c r="G108" s="93" t="s">
        <v>116</v>
      </c>
      <c r="H108" s="94"/>
      <c r="I108" s="54">
        <f t="shared" si="6"/>
        <v>7</v>
      </c>
      <c r="J108" s="23">
        <f t="shared" si="10"/>
        <v>44293</v>
      </c>
      <c r="K108" s="54">
        <f t="shared" si="11"/>
        <v>3687.5299999999997</v>
      </c>
      <c r="L108" s="74" t="s">
        <v>16</v>
      </c>
      <c r="M108" s="56">
        <f t="shared" si="7"/>
        <v>1</v>
      </c>
      <c r="N108" s="54">
        <f t="shared" si="8"/>
        <v>7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44293</v>
      </c>
      <c r="D109" s="74">
        <v>1</v>
      </c>
      <c r="E109" s="95">
        <v>7</v>
      </c>
      <c r="F109" s="56">
        <f t="shared" si="9"/>
        <v>1</v>
      </c>
      <c r="G109" s="93" t="s">
        <v>116</v>
      </c>
      <c r="H109" s="94"/>
      <c r="I109" s="54">
        <f t="shared" si="6"/>
        <v>7</v>
      </c>
      <c r="J109" s="23">
        <f t="shared" si="10"/>
        <v>44293</v>
      </c>
      <c r="K109" s="54">
        <f t="shared" si="11"/>
        <v>3687.5299999999997</v>
      </c>
      <c r="L109" s="74" t="s">
        <v>16</v>
      </c>
      <c r="M109" s="56">
        <f t="shared" si="7"/>
        <v>1</v>
      </c>
      <c r="N109" s="54">
        <f t="shared" si="8"/>
        <v>7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44293</v>
      </c>
      <c r="D110" s="74">
        <v>1</v>
      </c>
      <c r="E110" s="95">
        <v>7</v>
      </c>
      <c r="F110" s="56">
        <f t="shared" si="9"/>
        <v>1</v>
      </c>
      <c r="G110" s="93" t="s">
        <v>116</v>
      </c>
      <c r="H110" s="94"/>
      <c r="I110" s="54">
        <f t="shared" si="6"/>
        <v>7</v>
      </c>
      <c r="J110" s="23">
        <f t="shared" si="10"/>
        <v>44293</v>
      </c>
      <c r="K110" s="54">
        <f t="shared" si="11"/>
        <v>3687.5299999999997</v>
      </c>
      <c r="L110" s="74" t="s">
        <v>16</v>
      </c>
      <c r="M110" s="56">
        <f t="shared" si="7"/>
        <v>1</v>
      </c>
      <c r="N110" s="54">
        <f t="shared" si="8"/>
        <v>7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44294</v>
      </c>
      <c r="D111" s="74">
        <v>1</v>
      </c>
      <c r="E111" s="95">
        <v>7</v>
      </c>
      <c r="F111" s="56">
        <f t="shared" si="9"/>
        <v>1</v>
      </c>
      <c r="G111" s="93" t="s">
        <v>116</v>
      </c>
      <c r="H111" s="94"/>
      <c r="I111" s="54">
        <f t="shared" si="6"/>
        <v>7</v>
      </c>
      <c r="J111" s="23">
        <f t="shared" si="10"/>
        <v>44294</v>
      </c>
      <c r="K111" s="54">
        <f t="shared" si="11"/>
        <v>3687.5299999999997</v>
      </c>
      <c r="L111" s="74" t="s">
        <v>16</v>
      </c>
      <c r="M111" s="56">
        <f t="shared" si="7"/>
        <v>1</v>
      </c>
      <c r="N111" s="54">
        <f t="shared" si="8"/>
        <v>7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44294</v>
      </c>
      <c r="D112" s="74">
        <v>1</v>
      </c>
      <c r="E112" s="95">
        <v>7</v>
      </c>
      <c r="F112" s="56">
        <f t="shared" si="9"/>
        <v>1</v>
      </c>
      <c r="G112" s="93" t="s">
        <v>116</v>
      </c>
      <c r="H112" s="94"/>
      <c r="I112" s="54">
        <f t="shared" si="6"/>
        <v>7</v>
      </c>
      <c r="J112" s="23">
        <f t="shared" si="10"/>
        <v>44294</v>
      </c>
      <c r="K112" s="54">
        <f t="shared" si="11"/>
        <v>3687.5299999999997</v>
      </c>
      <c r="L112" s="74" t="s">
        <v>16</v>
      </c>
      <c r="M112" s="56">
        <f t="shared" si="7"/>
        <v>1</v>
      </c>
      <c r="N112" s="54">
        <f t="shared" si="8"/>
        <v>7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44295</v>
      </c>
      <c r="D113" s="74">
        <v>1</v>
      </c>
      <c r="E113" s="95">
        <v>7</v>
      </c>
      <c r="F113" s="56">
        <f t="shared" si="9"/>
        <v>1</v>
      </c>
      <c r="G113" s="93" t="s">
        <v>116</v>
      </c>
      <c r="H113" s="94"/>
      <c r="I113" s="54">
        <f t="shared" si="6"/>
        <v>7</v>
      </c>
      <c r="J113" s="23">
        <f t="shared" si="10"/>
        <v>44295</v>
      </c>
      <c r="K113" s="54">
        <f t="shared" si="11"/>
        <v>3687.5299999999997</v>
      </c>
      <c r="L113" s="74" t="s">
        <v>16</v>
      </c>
      <c r="M113" s="56">
        <f t="shared" si="7"/>
        <v>1</v>
      </c>
      <c r="N113" s="54">
        <f t="shared" si="8"/>
        <v>7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44296</v>
      </c>
      <c r="D114" s="74">
        <v>1</v>
      </c>
      <c r="E114" s="95">
        <v>7</v>
      </c>
      <c r="F114" s="56">
        <f t="shared" si="9"/>
        <v>1</v>
      </c>
      <c r="G114" s="93" t="s">
        <v>116</v>
      </c>
      <c r="H114" s="94"/>
      <c r="I114" s="54">
        <f t="shared" si="6"/>
        <v>7</v>
      </c>
      <c r="J114" s="23">
        <f t="shared" si="10"/>
        <v>44296</v>
      </c>
      <c r="K114" s="54">
        <f t="shared" si="11"/>
        <v>3687.5299999999997</v>
      </c>
      <c r="L114" s="74" t="s">
        <v>16</v>
      </c>
      <c r="M114" s="56">
        <f t="shared" si="7"/>
        <v>1</v>
      </c>
      <c r="N114" s="54">
        <f t="shared" si="8"/>
        <v>7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44297</v>
      </c>
      <c r="D115" s="74">
        <v>1</v>
      </c>
      <c r="E115" s="95">
        <v>7</v>
      </c>
      <c r="F115" s="56">
        <f t="shared" si="9"/>
        <v>1</v>
      </c>
      <c r="G115" s="93" t="s">
        <v>116</v>
      </c>
      <c r="H115" s="94"/>
      <c r="I115" s="54">
        <f t="shared" si="6"/>
        <v>7</v>
      </c>
      <c r="J115" s="23">
        <f t="shared" si="10"/>
        <v>44297</v>
      </c>
      <c r="K115" s="54">
        <f t="shared" si="11"/>
        <v>3687.5299999999997</v>
      </c>
      <c r="L115" s="74" t="s">
        <v>16</v>
      </c>
      <c r="M115" s="56">
        <f t="shared" si="7"/>
        <v>1</v>
      </c>
      <c r="N115" s="54">
        <f t="shared" si="8"/>
        <v>7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40</v>
      </c>
      <c r="C116" s="25">
        <v>44297</v>
      </c>
      <c r="D116" s="74">
        <v>1</v>
      </c>
      <c r="E116" s="95">
        <v>7</v>
      </c>
      <c r="F116" s="56">
        <f t="shared" si="9"/>
        <v>1</v>
      </c>
      <c r="G116" s="93" t="s">
        <v>116</v>
      </c>
      <c r="H116" s="94"/>
      <c r="I116" s="54">
        <f t="shared" si="6"/>
        <v>7</v>
      </c>
      <c r="J116" s="23">
        <f t="shared" si="10"/>
        <v>44297</v>
      </c>
      <c r="K116" s="54">
        <f t="shared" si="11"/>
        <v>3687.5299999999997</v>
      </c>
      <c r="L116" s="74" t="s">
        <v>16</v>
      </c>
      <c r="M116" s="56">
        <f t="shared" si="7"/>
        <v>1</v>
      </c>
      <c r="N116" s="54">
        <f t="shared" si="8"/>
        <v>7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40</v>
      </c>
      <c r="C117" s="25">
        <v>44298</v>
      </c>
      <c r="D117" s="74">
        <v>1</v>
      </c>
      <c r="E117" s="95">
        <v>7</v>
      </c>
      <c r="F117" s="56">
        <f t="shared" si="9"/>
        <v>1</v>
      </c>
      <c r="G117" s="93" t="s">
        <v>116</v>
      </c>
      <c r="H117" s="94"/>
      <c r="I117" s="54">
        <f t="shared" si="6"/>
        <v>7</v>
      </c>
      <c r="J117" s="23">
        <f t="shared" si="10"/>
        <v>44298</v>
      </c>
      <c r="K117" s="54">
        <f t="shared" si="11"/>
        <v>3687.5299999999997</v>
      </c>
      <c r="L117" s="74" t="s">
        <v>16</v>
      </c>
      <c r="M117" s="56">
        <f t="shared" si="7"/>
        <v>1</v>
      </c>
      <c r="N117" s="54">
        <f t="shared" si="8"/>
        <v>7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40</v>
      </c>
      <c r="C118" s="25">
        <v>44297</v>
      </c>
      <c r="D118" s="74">
        <v>1</v>
      </c>
      <c r="E118" s="95">
        <v>7</v>
      </c>
      <c r="F118" s="56">
        <f t="shared" si="9"/>
        <v>1</v>
      </c>
      <c r="G118" s="93" t="s">
        <v>116</v>
      </c>
      <c r="H118" s="94"/>
      <c r="I118" s="54">
        <f t="shared" si="6"/>
        <v>7</v>
      </c>
      <c r="J118" s="23">
        <f t="shared" si="10"/>
        <v>44297</v>
      </c>
      <c r="K118" s="54">
        <f t="shared" si="11"/>
        <v>3687.5299999999997</v>
      </c>
      <c r="L118" s="74" t="s">
        <v>16</v>
      </c>
      <c r="M118" s="56">
        <f t="shared" si="7"/>
        <v>1</v>
      </c>
      <c r="N118" s="54">
        <f t="shared" si="8"/>
        <v>7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40</v>
      </c>
      <c r="C119" s="25">
        <v>44301</v>
      </c>
      <c r="D119" s="74">
        <v>1</v>
      </c>
      <c r="E119" s="95">
        <v>7</v>
      </c>
      <c r="F119" s="56">
        <f t="shared" si="9"/>
        <v>1</v>
      </c>
      <c r="G119" s="93" t="s">
        <v>116</v>
      </c>
      <c r="H119" s="94"/>
      <c r="I119" s="54">
        <f t="shared" si="6"/>
        <v>7</v>
      </c>
      <c r="J119" s="23">
        <f t="shared" si="10"/>
        <v>44301</v>
      </c>
      <c r="K119" s="54">
        <f t="shared" si="11"/>
        <v>3687.5299999999997</v>
      </c>
      <c r="L119" s="74" t="s">
        <v>16</v>
      </c>
      <c r="M119" s="56">
        <f t="shared" si="7"/>
        <v>1</v>
      </c>
      <c r="N119" s="54">
        <f t="shared" si="8"/>
        <v>7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40</v>
      </c>
      <c r="C120" s="25">
        <v>44299</v>
      </c>
      <c r="D120" s="74">
        <v>1</v>
      </c>
      <c r="E120" s="95">
        <v>7</v>
      </c>
      <c r="F120" s="56">
        <f t="shared" si="9"/>
        <v>1</v>
      </c>
      <c r="G120" s="93" t="s">
        <v>116</v>
      </c>
      <c r="H120" s="94"/>
      <c r="I120" s="54">
        <f t="shared" si="6"/>
        <v>7</v>
      </c>
      <c r="J120" s="23">
        <f t="shared" si="10"/>
        <v>44299</v>
      </c>
      <c r="K120" s="54">
        <f t="shared" si="11"/>
        <v>3687.5299999999997</v>
      </c>
      <c r="L120" s="74" t="s">
        <v>16</v>
      </c>
      <c r="M120" s="56">
        <f t="shared" si="7"/>
        <v>1</v>
      </c>
      <c r="N120" s="54">
        <f t="shared" si="8"/>
        <v>7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40</v>
      </c>
      <c r="C121" s="25">
        <v>44299</v>
      </c>
      <c r="D121" s="74">
        <v>1</v>
      </c>
      <c r="E121" s="95">
        <v>7</v>
      </c>
      <c r="F121" s="56">
        <f t="shared" si="9"/>
        <v>1</v>
      </c>
      <c r="G121" s="93" t="s">
        <v>116</v>
      </c>
      <c r="H121" s="94"/>
      <c r="I121" s="54">
        <f t="shared" si="6"/>
        <v>7</v>
      </c>
      <c r="J121" s="23">
        <f t="shared" si="10"/>
        <v>44299</v>
      </c>
      <c r="K121" s="54">
        <f t="shared" si="11"/>
        <v>3687.5299999999997</v>
      </c>
      <c r="L121" s="74" t="s">
        <v>16</v>
      </c>
      <c r="M121" s="56">
        <f t="shared" si="7"/>
        <v>1</v>
      </c>
      <c r="N121" s="54">
        <f t="shared" si="8"/>
        <v>7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40</v>
      </c>
      <c r="C122" s="25">
        <v>44299</v>
      </c>
      <c r="D122" s="74">
        <v>1</v>
      </c>
      <c r="E122" s="95">
        <v>7</v>
      </c>
      <c r="F122" s="56">
        <f t="shared" si="9"/>
        <v>1</v>
      </c>
      <c r="G122" s="93" t="s">
        <v>116</v>
      </c>
      <c r="H122" s="94"/>
      <c r="I122" s="54">
        <f t="shared" si="6"/>
        <v>7</v>
      </c>
      <c r="J122" s="23">
        <f t="shared" si="10"/>
        <v>44299</v>
      </c>
      <c r="K122" s="54">
        <f t="shared" si="11"/>
        <v>3687.5299999999997</v>
      </c>
      <c r="L122" s="74" t="s">
        <v>16</v>
      </c>
      <c r="M122" s="56">
        <f t="shared" si="7"/>
        <v>1</v>
      </c>
      <c r="N122" s="54">
        <f t="shared" si="8"/>
        <v>7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40</v>
      </c>
      <c r="C123" s="25">
        <v>44302</v>
      </c>
      <c r="D123" s="74">
        <v>1</v>
      </c>
      <c r="E123" s="95">
        <v>7</v>
      </c>
      <c r="F123" s="56">
        <f t="shared" si="9"/>
        <v>1</v>
      </c>
      <c r="G123" s="93" t="s">
        <v>116</v>
      </c>
      <c r="H123" s="94"/>
      <c r="I123" s="54">
        <f t="shared" si="6"/>
        <v>7</v>
      </c>
      <c r="J123" s="23">
        <f t="shared" si="10"/>
        <v>44302</v>
      </c>
      <c r="K123" s="54">
        <f t="shared" si="11"/>
        <v>3687.5299999999997</v>
      </c>
      <c r="L123" s="74" t="s">
        <v>16</v>
      </c>
      <c r="M123" s="56">
        <f t="shared" si="7"/>
        <v>1</v>
      </c>
      <c r="N123" s="54">
        <f t="shared" si="8"/>
        <v>7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40</v>
      </c>
      <c r="C124" s="25">
        <v>44302</v>
      </c>
      <c r="D124" s="74">
        <v>1</v>
      </c>
      <c r="E124" s="95">
        <v>7</v>
      </c>
      <c r="F124" s="56">
        <f t="shared" si="9"/>
        <v>1</v>
      </c>
      <c r="G124" s="93" t="s">
        <v>116</v>
      </c>
      <c r="H124" s="94"/>
      <c r="I124" s="54">
        <f t="shared" si="6"/>
        <v>7</v>
      </c>
      <c r="J124" s="23">
        <f t="shared" si="10"/>
        <v>44302</v>
      </c>
      <c r="K124" s="54">
        <f t="shared" si="11"/>
        <v>3687.5299999999997</v>
      </c>
      <c r="L124" s="74" t="s">
        <v>16</v>
      </c>
      <c r="M124" s="56">
        <f t="shared" si="7"/>
        <v>1</v>
      </c>
      <c r="N124" s="54">
        <f t="shared" si="8"/>
        <v>7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40</v>
      </c>
      <c r="C125" s="25">
        <v>44304</v>
      </c>
      <c r="D125" s="74">
        <v>1</v>
      </c>
      <c r="E125" s="95">
        <v>7</v>
      </c>
      <c r="F125" s="56">
        <f t="shared" si="9"/>
        <v>1</v>
      </c>
      <c r="G125" s="93" t="s">
        <v>116</v>
      </c>
      <c r="H125" s="94"/>
      <c r="I125" s="54">
        <f t="shared" si="6"/>
        <v>7</v>
      </c>
      <c r="J125" s="23">
        <f t="shared" si="10"/>
        <v>44304</v>
      </c>
      <c r="K125" s="54">
        <f t="shared" si="11"/>
        <v>3687.5299999999997</v>
      </c>
      <c r="L125" s="74" t="s">
        <v>16</v>
      </c>
      <c r="M125" s="56">
        <f t="shared" si="7"/>
        <v>1</v>
      </c>
      <c r="N125" s="54">
        <f t="shared" si="8"/>
        <v>7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40</v>
      </c>
      <c r="C126" s="25">
        <v>44304</v>
      </c>
      <c r="D126" s="74">
        <v>1</v>
      </c>
      <c r="E126" s="95">
        <v>7</v>
      </c>
      <c r="F126" s="56">
        <f t="shared" si="9"/>
        <v>1</v>
      </c>
      <c r="G126" s="93" t="s">
        <v>116</v>
      </c>
      <c r="H126" s="94"/>
      <c r="I126" s="54">
        <f t="shared" si="6"/>
        <v>7</v>
      </c>
      <c r="J126" s="23">
        <f t="shared" si="10"/>
        <v>44304</v>
      </c>
      <c r="K126" s="54">
        <f t="shared" si="11"/>
        <v>3687.5299999999997</v>
      </c>
      <c r="L126" s="74" t="s">
        <v>16</v>
      </c>
      <c r="M126" s="56">
        <f t="shared" si="7"/>
        <v>1</v>
      </c>
      <c r="N126" s="54">
        <f t="shared" si="8"/>
        <v>7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40</v>
      </c>
      <c r="C127" s="25">
        <v>44304</v>
      </c>
      <c r="D127" s="74">
        <v>1</v>
      </c>
      <c r="E127" s="95">
        <v>7</v>
      </c>
      <c r="F127" s="56">
        <f t="shared" si="9"/>
        <v>1</v>
      </c>
      <c r="G127" s="93" t="s">
        <v>116</v>
      </c>
      <c r="H127" s="94"/>
      <c r="I127" s="54">
        <f t="shared" si="6"/>
        <v>7</v>
      </c>
      <c r="J127" s="23">
        <f t="shared" si="10"/>
        <v>44304</v>
      </c>
      <c r="K127" s="54">
        <f t="shared" si="11"/>
        <v>3687.5299999999997</v>
      </c>
      <c r="L127" s="74" t="s">
        <v>16</v>
      </c>
      <c r="M127" s="56">
        <f t="shared" si="7"/>
        <v>1</v>
      </c>
      <c r="N127" s="54">
        <f t="shared" si="8"/>
        <v>7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40</v>
      </c>
      <c r="C128" s="25">
        <v>44305</v>
      </c>
      <c r="D128" s="74">
        <v>1</v>
      </c>
      <c r="E128" s="95">
        <v>7</v>
      </c>
      <c r="F128" s="56">
        <f t="shared" si="9"/>
        <v>1</v>
      </c>
      <c r="G128" s="93" t="s">
        <v>116</v>
      </c>
      <c r="H128" s="94"/>
      <c r="I128" s="54">
        <f t="shared" si="6"/>
        <v>7</v>
      </c>
      <c r="J128" s="23">
        <f t="shared" si="10"/>
        <v>44305</v>
      </c>
      <c r="K128" s="54">
        <f t="shared" si="11"/>
        <v>3687.5299999999997</v>
      </c>
      <c r="L128" s="74" t="s">
        <v>16</v>
      </c>
      <c r="M128" s="56">
        <f t="shared" si="7"/>
        <v>1</v>
      </c>
      <c r="N128" s="54">
        <f t="shared" si="8"/>
        <v>7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40</v>
      </c>
      <c r="C129" s="25">
        <v>44305</v>
      </c>
      <c r="D129" s="74">
        <v>1</v>
      </c>
      <c r="E129" s="95">
        <v>7</v>
      </c>
      <c r="F129" s="56">
        <f t="shared" si="9"/>
        <v>1</v>
      </c>
      <c r="G129" s="93" t="s">
        <v>116</v>
      </c>
      <c r="H129" s="94"/>
      <c r="I129" s="54">
        <f t="shared" si="6"/>
        <v>7</v>
      </c>
      <c r="J129" s="23">
        <f t="shared" si="10"/>
        <v>44305</v>
      </c>
      <c r="K129" s="54">
        <f t="shared" si="11"/>
        <v>3687.5299999999997</v>
      </c>
      <c r="L129" s="74" t="s">
        <v>16</v>
      </c>
      <c r="M129" s="56">
        <f t="shared" si="7"/>
        <v>1</v>
      </c>
      <c r="N129" s="54">
        <f t="shared" si="8"/>
        <v>7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40</v>
      </c>
      <c r="C130" s="25">
        <v>44307</v>
      </c>
      <c r="D130" s="74">
        <v>1</v>
      </c>
      <c r="E130" s="95">
        <v>7</v>
      </c>
      <c r="F130" s="56">
        <f t="shared" si="9"/>
        <v>1</v>
      </c>
      <c r="G130" s="93" t="s">
        <v>116</v>
      </c>
      <c r="H130" s="94"/>
      <c r="I130" s="54">
        <f t="shared" si="6"/>
        <v>7</v>
      </c>
      <c r="J130" s="23">
        <f t="shared" si="10"/>
        <v>44307</v>
      </c>
      <c r="K130" s="54">
        <f t="shared" si="11"/>
        <v>3687.5299999999997</v>
      </c>
      <c r="L130" s="74" t="s">
        <v>16</v>
      </c>
      <c r="M130" s="56">
        <f t="shared" si="7"/>
        <v>1</v>
      </c>
      <c r="N130" s="54">
        <f t="shared" si="8"/>
        <v>7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40</v>
      </c>
      <c r="C131" s="25">
        <v>44307</v>
      </c>
      <c r="D131" s="74">
        <v>1</v>
      </c>
      <c r="E131" s="95">
        <v>7</v>
      </c>
      <c r="F131" s="56">
        <f t="shared" si="9"/>
        <v>1</v>
      </c>
      <c r="G131" s="93" t="s">
        <v>116</v>
      </c>
      <c r="H131" s="94"/>
      <c r="I131" s="54">
        <f t="shared" si="6"/>
        <v>7</v>
      </c>
      <c r="J131" s="23">
        <f t="shared" si="10"/>
        <v>44307</v>
      </c>
      <c r="K131" s="54">
        <f t="shared" si="11"/>
        <v>3687.5299999999997</v>
      </c>
      <c r="L131" s="74" t="s">
        <v>16</v>
      </c>
      <c r="M131" s="56">
        <f t="shared" si="7"/>
        <v>1</v>
      </c>
      <c r="N131" s="54">
        <f t="shared" si="8"/>
        <v>7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40</v>
      </c>
      <c r="C132" s="25">
        <v>44308</v>
      </c>
      <c r="D132" s="74">
        <v>1</v>
      </c>
      <c r="E132" s="95">
        <v>7</v>
      </c>
      <c r="F132" s="56">
        <f t="shared" si="9"/>
        <v>1</v>
      </c>
      <c r="G132" s="93" t="s">
        <v>116</v>
      </c>
      <c r="H132" s="94"/>
      <c r="I132" s="54">
        <f t="shared" si="6"/>
        <v>7</v>
      </c>
      <c r="J132" s="23">
        <f t="shared" si="10"/>
        <v>44308</v>
      </c>
      <c r="K132" s="54">
        <f t="shared" si="11"/>
        <v>3687.5299999999997</v>
      </c>
      <c r="L132" s="74" t="s">
        <v>16</v>
      </c>
      <c r="M132" s="56">
        <f t="shared" si="7"/>
        <v>1</v>
      </c>
      <c r="N132" s="54">
        <f t="shared" si="8"/>
        <v>7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40</v>
      </c>
      <c r="C133" s="25">
        <v>44310</v>
      </c>
      <c r="D133" s="74">
        <v>1</v>
      </c>
      <c r="E133" s="95">
        <v>7</v>
      </c>
      <c r="F133" s="56">
        <f t="shared" si="9"/>
        <v>1</v>
      </c>
      <c r="G133" s="93" t="s">
        <v>116</v>
      </c>
      <c r="H133" s="94"/>
      <c r="I133" s="54">
        <f t="shared" si="6"/>
        <v>7</v>
      </c>
      <c r="J133" s="23">
        <f t="shared" si="10"/>
        <v>44310</v>
      </c>
      <c r="K133" s="54">
        <f t="shared" si="11"/>
        <v>3687.5299999999997</v>
      </c>
      <c r="L133" s="74" t="s">
        <v>16</v>
      </c>
      <c r="M133" s="56">
        <f t="shared" si="7"/>
        <v>1</v>
      </c>
      <c r="N133" s="54">
        <f t="shared" si="8"/>
        <v>7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40</v>
      </c>
      <c r="C134" s="25">
        <v>44310</v>
      </c>
      <c r="D134" s="74">
        <v>1</v>
      </c>
      <c r="E134" s="95">
        <v>7</v>
      </c>
      <c r="F134" s="56">
        <f t="shared" si="9"/>
        <v>1</v>
      </c>
      <c r="G134" s="93" t="s">
        <v>116</v>
      </c>
      <c r="H134" s="94"/>
      <c r="I134" s="54">
        <f t="shared" ref="I134:I201" si="12">E134</f>
        <v>7</v>
      </c>
      <c r="J134" s="23">
        <f t="shared" si="10"/>
        <v>44310</v>
      </c>
      <c r="K134" s="54">
        <f t="shared" si="11"/>
        <v>3687.5299999999997</v>
      </c>
      <c r="L134" s="74" t="s">
        <v>16</v>
      </c>
      <c r="M134" s="56">
        <f t="shared" ref="M134:M201" si="13">F134</f>
        <v>1</v>
      </c>
      <c r="N134" s="54">
        <f t="shared" ref="N134:N201" si="14">E134</f>
        <v>7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40</v>
      </c>
      <c r="C135" s="25">
        <v>44310</v>
      </c>
      <c r="D135" s="74">
        <v>1</v>
      </c>
      <c r="E135" s="95">
        <v>7</v>
      </c>
      <c r="F135" s="56">
        <f t="shared" ref="F135:F201" si="15">D135</f>
        <v>1</v>
      </c>
      <c r="G135" s="93" t="s">
        <v>116</v>
      </c>
      <c r="H135" s="94"/>
      <c r="I135" s="54">
        <f t="shared" si="12"/>
        <v>7</v>
      </c>
      <c r="J135" s="23">
        <f t="shared" ref="J135:J190" si="16">C135</f>
        <v>44310</v>
      </c>
      <c r="K135" s="54">
        <f t="shared" ref="K135:K200" si="17">E135*526.79</f>
        <v>3687.5299999999997</v>
      </c>
      <c r="L135" s="74" t="s">
        <v>16</v>
      </c>
      <c r="M135" s="56">
        <f t="shared" si="13"/>
        <v>1</v>
      </c>
      <c r="N135" s="54">
        <f t="shared" si="14"/>
        <v>7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40</v>
      </c>
      <c r="C136" s="25">
        <v>44311</v>
      </c>
      <c r="D136" s="74">
        <v>1</v>
      </c>
      <c r="E136" s="95">
        <v>7</v>
      </c>
      <c r="F136" s="56">
        <f t="shared" si="15"/>
        <v>1</v>
      </c>
      <c r="G136" s="93" t="s">
        <v>116</v>
      </c>
      <c r="H136" s="94"/>
      <c r="I136" s="54">
        <f t="shared" si="12"/>
        <v>7</v>
      </c>
      <c r="J136" s="23">
        <f t="shared" si="16"/>
        <v>44311</v>
      </c>
      <c r="K136" s="54">
        <f t="shared" si="17"/>
        <v>3687.5299999999997</v>
      </c>
      <c r="L136" s="74" t="s">
        <v>16</v>
      </c>
      <c r="M136" s="56">
        <f t="shared" si="13"/>
        <v>1</v>
      </c>
      <c r="N136" s="54">
        <f t="shared" si="14"/>
        <v>7</v>
      </c>
      <c r="O136" s="56">
        <v>0</v>
      </c>
      <c r="P136" s="29"/>
      <c r="Q136" s="71"/>
    </row>
    <row r="137" spans="1:17" ht="20.25" customHeight="1" x14ac:dyDescent="0.25">
      <c r="A137" s="74"/>
      <c r="B137" s="17" t="s">
        <v>82</v>
      </c>
      <c r="C137" s="25">
        <v>44286</v>
      </c>
      <c r="D137" s="74">
        <v>1</v>
      </c>
      <c r="E137" s="95">
        <v>12</v>
      </c>
      <c r="F137" s="56">
        <f t="shared" ref="F137:F138" si="18">D137</f>
        <v>1</v>
      </c>
      <c r="G137" s="93" t="s">
        <v>117</v>
      </c>
      <c r="H137" s="94"/>
      <c r="I137" s="54">
        <f t="shared" ref="I137:I138" si="19">E137</f>
        <v>12</v>
      </c>
      <c r="J137" s="23">
        <f t="shared" ref="J137:J138" si="20">C137</f>
        <v>44286</v>
      </c>
      <c r="K137" s="54">
        <f t="shared" ref="K137:K138" si="21">E137*526.79</f>
        <v>6321.48</v>
      </c>
      <c r="L137" s="74" t="s">
        <v>16</v>
      </c>
      <c r="M137" s="56">
        <f t="shared" ref="M137:M138" si="22">F137</f>
        <v>1</v>
      </c>
      <c r="N137" s="54">
        <f t="shared" ref="N137:N138" si="23">E137</f>
        <v>12</v>
      </c>
      <c r="O137" s="56">
        <v>0</v>
      </c>
      <c r="P137" s="29"/>
      <c r="Q137" s="71"/>
    </row>
    <row r="138" spans="1:17" ht="20.25" customHeight="1" x14ac:dyDescent="0.25">
      <c r="A138" s="74"/>
      <c r="B138" s="17" t="s">
        <v>82</v>
      </c>
      <c r="C138" s="25">
        <v>44290</v>
      </c>
      <c r="D138" s="74">
        <v>1</v>
      </c>
      <c r="E138" s="95">
        <v>12</v>
      </c>
      <c r="F138" s="56">
        <f t="shared" si="18"/>
        <v>1</v>
      </c>
      <c r="G138" s="93" t="s">
        <v>117</v>
      </c>
      <c r="H138" s="94"/>
      <c r="I138" s="54">
        <f t="shared" si="19"/>
        <v>12</v>
      </c>
      <c r="J138" s="23">
        <f t="shared" si="20"/>
        <v>44290</v>
      </c>
      <c r="K138" s="54">
        <f t="shared" si="21"/>
        <v>6321.48</v>
      </c>
      <c r="L138" s="74" t="s">
        <v>16</v>
      </c>
      <c r="M138" s="56">
        <f t="shared" si="22"/>
        <v>1</v>
      </c>
      <c r="N138" s="54">
        <f t="shared" si="23"/>
        <v>12</v>
      </c>
      <c r="O138" s="56">
        <v>0</v>
      </c>
      <c r="P138" s="29"/>
      <c r="Q138" s="71"/>
    </row>
    <row r="139" spans="1:17" ht="20.25" customHeight="1" x14ac:dyDescent="0.25">
      <c r="A139" s="74"/>
      <c r="B139" s="17" t="s">
        <v>82</v>
      </c>
      <c r="C139" s="25">
        <v>44294</v>
      </c>
      <c r="D139" s="74">
        <v>1</v>
      </c>
      <c r="E139" s="95">
        <v>12</v>
      </c>
      <c r="F139" s="56">
        <f t="shared" ref="F139:F172" si="24">D139</f>
        <v>1</v>
      </c>
      <c r="G139" s="93" t="s">
        <v>117</v>
      </c>
      <c r="H139" s="94"/>
      <c r="I139" s="54">
        <f t="shared" ref="I139:I172" si="25">E139</f>
        <v>12</v>
      </c>
      <c r="J139" s="23">
        <f t="shared" ref="J139:J172" si="26">C139</f>
        <v>44294</v>
      </c>
      <c r="K139" s="54">
        <f t="shared" ref="K139:K172" si="27">E139*526.79</f>
        <v>6321.48</v>
      </c>
      <c r="L139" s="74" t="s">
        <v>16</v>
      </c>
      <c r="M139" s="56">
        <f t="shared" ref="M139:M172" si="28">F139</f>
        <v>1</v>
      </c>
      <c r="N139" s="54">
        <f t="shared" ref="N139:N172" si="29">E139</f>
        <v>12</v>
      </c>
      <c r="O139" s="56">
        <v>0</v>
      </c>
      <c r="P139" s="29"/>
      <c r="Q139" s="71"/>
    </row>
    <row r="140" spans="1:17" ht="20.25" customHeight="1" x14ac:dyDescent="0.25">
      <c r="A140" s="74"/>
      <c r="B140" s="17" t="s">
        <v>82</v>
      </c>
      <c r="C140" s="25">
        <v>44301</v>
      </c>
      <c r="D140" s="74">
        <v>1</v>
      </c>
      <c r="E140" s="95">
        <v>12</v>
      </c>
      <c r="F140" s="56">
        <f t="shared" si="24"/>
        <v>1</v>
      </c>
      <c r="G140" s="93" t="s">
        <v>117</v>
      </c>
      <c r="H140" s="94"/>
      <c r="I140" s="54">
        <f t="shared" si="25"/>
        <v>12</v>
      </c>
      <c r="J140" s="23">
        <f t="shared" si="26"/>
        <v>44301</v>
      </c>
      <c r="K140" s="54">
        <f t="shared" si="27"/>
        <v>6321.48</v>
      </c>
      <c r="L140" s="74" t="s">
        <v>16</v>
      </c>
      <c r="M140" s="56">
        <f t="shared" si="28"/>
        <v>1</v>
      </c>
      <c r="N140" s="54">
        <f t="shared" si="29"/>
        <v>12</v>
      </c>
      <c r="O140" s="56">
        <v>0</v>
      </c>
      <c r="P140" s="29"/>
      <c r="Q140" s="71"/>
    </row>
    <row r="141" spans="1:17" ht="20.25" customHeight="1" x14ac:dyDescent="0.25">
      <c r="A141" s="74"/>
      <c r="B141" s="17" t="s">
        <v>82</v>
      </c>
      <c r="C141" s="25">
        <v>44308</v>
      </c>
      <c r="D141" s="74">
        <v>1</v>
      </c>
      <c r="E141" s="95">
        <v>12</v>
      </c>
      <c r="F141" s="56">
        <f t="shared" si="24"/>
        <v>1</v>
      </c>
      <c r="G141" s="93" t="s">
        <v>117</v>
      </c>
      <c r="H141" s="94"/>
      <c r="I141" s="54">
        <f t="shared" si="25"/>
        <v>12</v>
      </c>
      <c r="J141" s="23">
        <f t="shared" si="26"/>
        <v>44308</v>
      </c>
      <c r="K141" s="54">
        <f t="shared" si="27"/>
        <v>6321.48</v>
      </c>
      <c r="L141" s="74" t="s">
        <v>16</v>
      </c>
      <c r="M141" s="56">
        <f t="shared" si="28"/>
        <v>1</v>
      </c>
      <c r="N141" s="54">
        <f t="shared" si="29"/>
        <v>12</v>
      </c>
      <c r="O141" s="56">
        <v>0</v>
      </c>
      <c r="P141" s="29"/>
      <c r="Q141" s="71"/>
    </row>
    <row r="142" spans="1:17" ht="20.25" customHeight="1" x14ac:dyDescent="0.25">
      <c r="A142" s="74"/>
      <c r="B142" s="17" t="s">
        <v>82</v>
      </c>
      <c r="C142" s="25">
        <v>44290</v>
      </c>
      <c r="D142" s="74">
        <v>1</v>
      </c>
      <c r="E142" s="95">
        <v>12</v>
      </c>
      <c r="F142" s="56">
        <f t="shared" si="24"/>
        <v>1</v>
      </c>
      <c r="G142" s="93" t="s">
        <v>117</v>
      </c>
      <c r="H142" s="94"/>
      <c r="I142" s="54">
        <f t="shared" si="25"/>
        <v>12</v>
      </c>
      <c r="J142" s="23">
        <f t="shared" si="26"/>
        <v>44290</v>
      </c>
      <c r="K142" s="54">
        <f t="shared" si="27"/>
        <v>6321.48</v>
      </c>
      <c r="L142" s="74" t="s">
        <v>16</v>
      </c>
      <c r="M142" s="56">
        <f t="shared" si="28"/>
        <v>1</v>
      </c>
      <c r="N142" s="54">
        <f t="shared" si="29"/>
        <v>12</v>
      </c>
      <c r="O142" s="56">
        <v>0</v>
      </c>
      <c r="P142" s="29"/>
      <c r="Q142" s="71"/>
    </row>
    <row r="143" spans="1:17" ht="20.25" customHeight="1" x14ac:dyDescent="0.25">
      <c r="A143" s="74"/>
      <c r="B143" s="17" t="s">
        <v>82</v>
      </c>
      <c r="C143" s="25">
        <v>44282</v>
      </c>
      <c r="D143" s="74">
        <v>1</v>
      </c>
      <c r="E143" s="95">
        <v>12</v>
      </c>
      <c r="F143" s="56">
        <f t="shared" si="24"/>
        <v>1</v>
      </c>
      <c r="G143" s="93" t="s">
        <v>117</v>
      </c>
      <c r="H143" s="94"/>
      <c r="I143" s="54">
        <f t="shared" si="25"/>
        <v>12</v>
      </c>
      <c r="J143" s="23">
        <f t="shared" si="26"/>
        <v>44282</v>
      </c>
      <c r="K143" s="54">
        <f t="shared" si="27"/>
        <v>6321.48</v>
      </c>
      <c r="L143" s="74" t="s">
        <v>16</v>
      </c>
      <c r="M143" s="56">
        <f t="shared" si="28"/>
        <v>1</v>
      </c>
      <c r="N143" s="54">
        <f t="shared" si="29"/>
        <v>12</v>
      </c>
      <c r="O143" s="56">
        <v>0</v>
      </c>
      <c r="P143" s="29"/>
      <c r="Q143" s="71"/>
    </row>
    <row r="144" spans="1:17" ht="20.25" customHeight="1" x14ac:dyDescent="0.25">
      <c r="A144" s="74"/>
      <c r="B144" s="17" t="s">
        <v>82</v>
      </c>
      <c r="C144" s="25">
        <v>44284</v>
      </c>
      <c r="D144" s="74">
        <v>1</v>
      </c>
      <c r="E144" s="95">
        <v>12</v>
      </c>
      <c r="F144" s="56">
        <f t="shared" si="24"/>
        <v>1</v>
      </c>
      <c r="G144" s="93" t="s">
        <v>117</v>
      </c>
      <c r="H144" s="94"/>
      <c r="I144" s="54">
        <f t="shared" si="25"/>
        <v>12</v>
      </c>
      <c r="J144" s="23">
        <f t="shared" si="26"/>
        <v>44284</v>
      </c>
      <c r="K144" s="54">
        <f t="shared" si="27"/>
        <v>6321.48</v>
      </c>
      <c r="L144" s="74" t="s">
        <v>16</v>
      </c>
      <c r="M144" s="56">
        <f t="shared" si="28"/>
        <v>1</v>
      </c>
      <c r="N144" s="54">
        <f t="shared" si="29"/>
        <v>12</v>
      </c>
      <c r="O144" s="56">
        <v>0</v>
      </c>
      <c r="P144" s="29"/>
      <c r="Q144" s="71"/>
    </row>
    <row r="145" spans="1:17" ht="20.25" customHeight="1" x14ac:dyDescent="0.25">
      <c r="A145" s="74"/>
      <c r="B145" s="17" t="s">
        <v>82</v>
      </c>
      <c r="C145" s="25">
        <v>44293</v>
      </c>
      <c r="D145" s="74">
        <v>1</v>
      </c>
      <c r="E145" s="95">
        <v>12</v>
      </c>
      <c r="F145" s="56">
        <f t="shared" si="24"/>
        <v>1</v>
      </c>
      <c r="G145" s="93" t="s">
        <v>117</v>
      </c>
      <c r="H145" s="94"/>
      <c r="I145" s="54">
        <f t="shared" si="25"/>
        <v>12</v>
      </c>
      <c r="J145" s="23">
        <f t="shared" si="26"/>
        <v>44293</v>
      </c>
      <c r="K145" s="54">
        <f t="shared" si="27"/>
        <v>6321.48</v>
      </c>
      <c r="L145" s="74" t="s">
        <v>16</v>
      </c>
      <c r="M145" s="56">
        <f t="shared" si="28"/>
        <v>1</v>
      </c>
      <c r="N145" s="54">
        <f t="shared" si="29"/>
        <v>12</v>
      </c>
      <c r="O145" s="56">
        <v>0</v>
      </c>
      <c r="P145" s="29"/>
      <c r="Q145" s="71"/>
    </row>
    <row r="146" spans="1:17" ht="20.25" customHeight="1" x14ac:dyDescent="0.25">
      <c r="A146" s="74"/>
      <c r="B146" s="17" t="s">
        <v>82</v>
      </c>
      <c r="C146" s="25">
        <v>44299</v>
      </c>
      <c r="D146" s="74">
        <v>1</v>
      </c>
      <c r="E146" s="95">
        <v>12</v>
      </c>
      <c r="F146" s="56">
        <f t="shared" si="24"/>
        <v>1</v>
      </c>
      <c r="G146" s="93" t="s">
        <v>117</v>
      </c>
      <c r="H146" s="94"/>
      <c r="I146" s="54">
        <f t="shared" si="25"/>
        <v>12</v>
      </c>
      <c r="J146" s="23">
        <f t="shared" si="26"/>
        <v>44299</v>
      </c>
      <c r="K146" s="54">
        <f t="shared" si="27"/>
        <v>6321.48</v>
      </c>
      <c r="L146" s="74" t="s">
        <v>16</v>
      </c>
      <c r="M146" s="56">
        <f t="shared" si="28"/>
        <v>1</v>
      </c>
      <c r="N146" s="54">
        <f t="shared" si="29"/>
        <v>12</v>
      </c>
      <c r="O146" s="56">
        <v>0</v>
      </c>
      <c r="P146" s="29"/>
      <c r="Q146" s="71"/>
    </row>
    <row r="147" spans="1:17" ht="20.25" customHeight="1" x14ac:dyDescent="0.25">
      <c r="A147" s="74"/>
      <c r="B147" s="17" t="s">
        <v>82</v>
      </c>
      <c r="C147" s="25">
        <v>44285</v>
      </c>
      <c r="D147" s="74">
        <v>1</v>
      </c>
      <c r="E147" s="95">
        <v>12</v>
      </c>
      <c r="F147" s="56">
        <f t="shared" si="24"/>
        <v>1</v>
      </c>
      <c r="G147" s="93" t="s">
        <v>117</v>
      </c>
      <c r="H147" s="94"/>
      <c r="I147" s="54">
        <f t="shared" si="25"/>
        <v>12</v>
      </c>
      <c r="J147" s="23">
        <f t="shared" si="26"/>
        <v>44285</v>
      </c>
      <c r="K147" s="54">
        <f t="shared" si="27"/>
        <v>6321.48</v>
      </c>
      <c r="L147" s="74" t="s">
        <v>16</v>
      </c>
      <c r="M147" s="56">
        <f t="shared" si="28"/>
        <v>1</v>
      </c>
      <c r="N147" s="54">
        <f t="shared" si="29"/>
        <v>12</v>
      </c>
      <c r="O147" s="56">
        <v>0</v>
      </c>
      <c r="P147" s="29"/>
      <c r="Q147" s="71"/>
    </row>
    <row r="148" spans="1:17" ht="20.25" customHeight="1" x14ac:dyDescent="0.25">
      <c r="A148" s="74"/>
      <c r="B148" s="17" t="s">
        <v>82</v>
      </c>
      <c r="C148" s="25">
        <v>44289</v>
      </c>
      <c r="D148" s="74">
        <v>1</v>
      </c>
      <c r="E148" s="95">
        <v>12</v>
      </c>
      <c r="F148" s="56">
        <f t="shared" si="24"/>
        <v>1</v>
      </c>
      <c r="G148" s="93" t="s">
        <v>117</v>
      </c>
      <c r="H148" s="94"/>
      <c r="I148" s="54">
        <f t="shared" si="25"/>
        <v>12</v>
      </c>
      <c r="J148" s="23">
        <f t="shared" si="26"/>
        <v>44289</v>
      </c>
      <c r="K148" s="54">
        <f t="shared" si="27"/>
        <v>6321.48</v>
      </c>
      <c r="L148" s="74" t="s">
        <v>16</v>
      </c>
      <c r="M148" s="56">
        <f t="shared" si="28"/>
        <v>1</v>
      </c>
      <c r="N148" s="54">
        <f t="shared" si="29"/>
        <v>12</v>
      </c>
      <c r="O148" s="56">
        <v>0</v>
      </c>
      <c r="P148" s="29"/>
      <c r="Q148" s="71"/>
    </row>
    <row r="149" spans="1:17" ht="20.25" customHeight="1" x14ac:dyDescent="0.25">
      <c r="A149" s="74"/>
      <c r="B149" s="17" t="s">
        <v>82</v>
      </c>
      <c r="C149" s="25">
        <v>44293</v>
      </c>
      <c r="D149" s="74">
        <v>1</v>
      </c>
      <c r="E149" s="95">
        <v>12</v>
      </c>
      <c r="F149" s="56">
        <f t="shared" si="24"/>
        <v>1</v>
      </c>
      <c r="G149" s="93" t="s">
        <v>117</v>
      </c>
      <c r="H149" s="94"/>
      <c r="I149" s="54">
        <f t="shared" si="25"/>
        <v>12</v>
      </c>
      <c r="J149" s="23">
        <f t="shared" si="26"/>
        <v>44293</v>
      </c>
      <c r="K149" s="54">
        <f t="shared" si="27"/>
        <v>6321.48</v>
      </c>
      <c r="L149" s="74" t="s">
        <v>16</v>
      </c>
      <c r="M149" s="56">
        <f t="shared" si="28"/>
        <v>1</v>
      </c>
      <c r="N149" s="54">
        <f t="shared" si="29"/>
        <v>12</v>
      </c>
      <c r="O149" s="56">
        <v>0</v>
      </c>
      <c r="P149" s="29"/>
      <c r="Q149" s="71"/>
    </row>
    <row r="150" spans="1:17" ht="20.25" customHeight="1" x14ac:dyDescent="0.25">
      <c r="A150" s="74"/>
      <c r="B150" s="17" t="s">
        <v>82</v>
      </c>
      <c r="C150" s="25">
        <v>44305</v>
      </c>
      <c r="D150" s="74">
        <v>1</v>
      </c>
      <c r="E150" s="95">
        <v>12</v>
      </c>
      <c r="F150" s="56">
        <f t="shared" si="24"/>
        <v>1</v>
      </c>
      <c r="G150" s="93" t="s">
        <v>117</v>
      </c>
      <c r="H150" s="94"/>
      <c r="I150" s="54">
        <f t="shared" si="25"/>
        <v>12</v>
      </c>
      <c r="J150" s="23">
        <f t="shared" si="26"/>
        <v>44305</v>
      </c>
      <c r="K150" s="54">
        <f t="shared" si="27"/>
        <v>6321.48</v>
      </c>
      <c r="L150" s="74" t="s">
        <v>16</v>
      </c>
      <c r="M150" s="56">
        <f t="shared" si="28"/>
        <v>1</v>
      </c>
      <c r="N150" s="54">
        <f t="shared" si="29"/>
        <v>12</v>
      </c>
      <c r="O150" s="56">
        <v>0</v>
      </c>
      <c r="P150" s="29"/>
      <c r="Q150" s="71"/>
    </row>
    <row r="151" spans="1:17" ht="20.25" customHeight="1" x14ac:dyDescent="0.25">
      <c r="A151" s="74"/>
      <c r="B151" s="17" t="s">
        <v>82</v>
      </c>
      <c r="C151" s="25">
        <v>44309</v>
      </c>
      <c r="D151" s="74">
        <v>1</v>
      </c>
      <c r="E151" s="95">
        <v>12</v>
      </c>
      <c r="F151" s="56">
        <f t="shared" si="24"/>
        <v>1</v>
      </c>
      <c r="G151" s="93" t="s">
        <v>117</v>
      </c>
      <c r="H151" s="94"/>
      <c r="I151" s="54">
        <f t="shared" si="25"/>
        <v>12</v>
      </c>
      <c r="J151" s="23">
        <f t="shared" si="26"/>
        <v>44309</v>
      </c>
      <c r="K151" s="54">
        <f t="shared" si="27"/>
        <v>6321.48</v>
      </c>
      <c r="L151" s="74" t="s">
        <v>16</v>
      </c>
      <c r="M151" s="56">
        <f t="shared" si="28"/>
        <v>1</v>
      </c>
      <c r="N151" s="54">
        <f t="shared" si="29"/>
        <v>12</v>
      </c>
      <c r="O151" s="56">
        <v>0</v>
      </c>
      <c r="P151" s="29"/>
      <c r="Q151" s="71"/>
    </row>
    <row r="152" spans="1:17" ht="20.25" customHeight="1" x14ac:dyDescent="0.25">
      <c r="A152" s="74"/>
      <c r="B152" s="17" t="s">
        <v>82</v>
      </c>
      <c r="C152" s="25">
        <v>44282</v>
      </c>
      <c r="D152" s="74">
        <v>1</v>
      </c>
      <c r="E152" s="95">
        <v>12</v>
      </c>
      <c r="F152" s="56">
        <f t="shared" si="24"/>
        <v>1</v>
      </c>
      <c r="G152" s="93" t="s">
        <v>117</v>
      </c>
      <c r="H152" s="94"/>
      <c r="I152" s="54">
        <f t="shared" si="25"/>
        <v>12</v>
      </c>
      <c r="J152" s="23">
        <f t="shared" si="26"/>
        <v>44282</v>
      </c>
      <c r="K152" s="54">
        <f t="shared" si="27"/>
        <v>6321.48</v>
      </c>
      <c r="L152" s="74" t="s">
        <v>16</v>
      </c>
      <c r="M152" s="56">
        <f t="shared" si="28"/>
        <v>1</v>
      </c>
      <c r="N152" s="54">
        <f t="shared" si="29"/>
        <v>12</v>
      </c>
      <c r="O152" s="56">
        <v>0</v>
      </c>
      <c r="P152" s="29"/>
      <c r="Q152" s="71"/>
    </row>
    <row r="153" spans="1:17" ht="20.25" customHeight="1" x14ac:dyDescent="0.25">
      <c r="A153" s="74"/>
      <c r="B153" s="17" t="s">
        <v>82</v>
      </c>
      <c r="C153" s="25">
        <v>44289</v>
      </c>
      <c r="D153" s="74">
        <v>1</v>
      </c>
      <c r="E153" s="95">
        <v>12</v>
      </c>
      <c r="F153" s="56">
        <f t="shared" si="24"/>
        <v>1</v>
      </c>
      <c r="G153" s="93" t="s">
        <v>117</v>
      </c>
      <c r="H153" s="94"/>
      <c r="I153" s="54">
        <f t="shared" si="25"/>
        <v>12</v>
      </c>
      <c r="J153" s="23">
        <f t="shared" si="26"/>
        <v>44289</v>
      </c>
      <c r="K153" s="54">
        <f t="shared" si="27"/>
        <v>6321.48</v>
      </c>
      <c r="L153" s="74" t="s">
        <v>16</v>
      </c>
      <c r="M153" s="56">
        <f t="shared" si="28"/>
        <v>1</v>
      </c>
      <c r="N153" s="54">
        <f t="shared" si="29"/>
        <v>12</v>
      </c>
      <c r="O153" s="56">
        <v>0</v>
      </c>
      <c r="P153" s="29"/>
      <c r="Q153" s="71"/>
    </row>
    <row r="154" spans="1:17" ht="20.25" customHeight="1" x14ac:dyDescent="0.25">
      <c r="A154" s="74"/>
      <c r="B154" s="17" t="s">
        <v>82</v>
      </c>
      <c r="C154" s="25">
        <v>44293</v>
      </c>
      <c r="D154" s="74">
        <v>1</v>
      </c>
      <c r="E154" s="95">
        <v>12</v>
      </c>
      <c r="F154" s="56">
        <f t="shared" si="24"/>
        <v>1</v>
      </c>
      <c r="G154" s="93" t="s">
        <v>117</v>
      </c>
      <c r="H154" s="94"/>
      <c r="I154" s="54">
        <f t="shared" si="25"/>
        <v>12</v>
      </c>
      <c r="J154" s="23">
        <f t="shared" si="26"/>
        <v>44293</v>
      </c>
      <c r="K154" s="54">
        <f t="shared" si="27"/>
        <v>6321.48</v>
      </c>
      <c r="L154" s="74" t="s">
        <v>16</v>
      </c>
      <c r="M154" s="56">
        <f t="shared" si="28"/>
        <v>1</v>
      </c>
      <c r="N154" s="54">
        <f t="shared" si="29"/>
        <v>12</v>
      </c>
      <c r="O154" s="56">
        <v>0</v>
      </c>
      <c r="P154" s="29"/>
      <c r="Q154" s="71"/>
    </row>
    <row r="155" spans="1:17" ht="20.25" customHeight="1" x14ac:dyDescent="0.25">
      <c r="A155" s="74"/>
      <c r="B155" s="17" t="s">
        <v>82</v>
      </c>
      <c r="C155" s="25">
        <v>44297</v>
      </c>
      <c r="D155" s="74">
        <v>1</v>
      </c>
      <c r="E155" s="95">
        <v>12</v>
      </c>
      <c r="F155" s="56">
        <f t="shared" si="24"/>
        <v>1</v>
      </c>
      <c r="G155" s="93" t="s">
        <v>117</v>
      </c>
      <c r="H155" s="94"/>
      <c r="I155" s="54">
        <f t="shared" si="25"/>
        <v>12</v>
      </c>
      <c r="J155" s="23">
        <f t="shared" si="26"/>
        <v>44297</v>
      </c>
      <c r="K155" s="54">
        <f t="shared" si="27"/>
        <v>6321.48</v>
      </c>
      <c r="L155" s="74" t="s">
        <v>16</v>
      </c>
      <c r="M155" s="56">
        <f t="shared" si="28"/>
        <v>1</v>
      </c>
      <c r="N155" s="54">
        <f t="shared" si="29"/>
        <v>12</v>
      </c>
      <c r="O155" s="56">
        <v>0</v>
      </c>
      <c r="P155" s="29"/>
      <c r="Q155" s="71"/>
    </row>
    <row r="156" spans="1:17" ht="20.25" customHeight="1" x14ac:dyDescent="0.25">
      <c r="A156" s="74"/>
      <c r="B156" s="17" t="s">
        <v>82</v>
      </c>
      <c r="C156" s="25">
        <v>44302</v>
      </c>
      <c r="D156" s="74">
        <v>1</v>
      </c>
      <c r="E156" s="95">
        <v>12</v>
      </c>
      <c r="F156" s="56">
        <f t="shared" si="24"/>
        <v>1</v>
      </c>
      <c r="G156" s="93" t="s">
        <v>117</v>
      </c>
      <c r="H156" s="94"/>
      <c r="I156" s="54">
        <f t="shared" si="25"/>
        <v>12</v>
      </c>
      <c r="J156" s="23">
        <f t="shared" si="26"/>
        <v>44302</v>
      </c>
      <c r="K156" s="54">
        <f t="shared" si="27"/>
        <v>6321.48</v>
      </c>
      <c r="L156" s="74" t="s">
        <v>16</v>
      </c>
      <c r="M156" s="56">
        <f t="shared" si="28"/>
        <v>1</v>
      </c>
      <c r="N156" s="54">
        <f t="shared" si="29"/>
        <v>12</v>
      </c>
      <c r="O156" s="56">
        <v>0</v>
      </c>
      <c r="P156" s="29"/>
      <c r="Q156" s="71"/>
    </row>
    <row r="157" spans="1:17" ht="20.25" customHeight="1" x14ac:dyDescent="0.25">
      <c r="A157" s="74"/>
      <c r="B157" s="17" t="s">
        <v>82</v>
      </c>
      <c r="C157" s="25">
        <v>44309</v>
      </c>
      <c r="D157" s="74">
        <v>1</v>
      </c>
      <c r="E157" s="95">
        <v>12</v>
      </c>
      <c r="F157" s="56">
        <f t="shared" si="24"/>
        <v>1</v>
      </c>
      <c r="G157" s="93" t="s">
        <v>117</v>
      </c>
      <c r="H157" s="94"/>
      <c r="I157" s="54">
        <f t="shared" si="25"/>
        <v>12</v>
      </c>
      <c r="J157" s="23">
        <f t="shared" si="26"/>
        <v>44309</v>
      </c>
      <c r="K157" s="54">
        <f t="shared" si="27"/>
        <v>6321.48</v>
      </c>
      <c r="L157" s="74" t="s">
        <v>16</v>
      </c>
      <c r="M157" s="56">
        <f t="shared" si="28"/>
        <v>1</v>
      </c>
      <c r="N157" s="54">
        <f t="shared" si="29"/>
        <v>12</v>
      </c>
      <c r="O157" s="56">
        <v>0</v>
      </c>
      <c r="P157" s="29"/>
      <c r="Q157" s="71"/>
    </row>
    <row r="158" spans="1:17" ht="20.25" customHeight="1" x14ac:dyDescent="0.25">
      <c r="A158" s="74"/>
      <c r="B158" s="17" t="s">
        <v>82</v>
      </c>
      <c r="C158" s="25">
        <v>44284</v>
      </c>
      <c r="D158" s="74">
        <v>1</v>
      </c>
      <c r="E158" s="95">
        <v>12</v>
      </c>
      <c r="F158" s="56">
        <f t="shared" si="24"/>
        <v>1</v>
      </c>
      <c r="G158" s="93" t="s">
        <v>117</v>
      </c>
      <c r="H158" s="94"/>
      <c r="I158" s="54">
        <f t="shared" si="25"/>
        <v>12</v>
      </c>
      <c r="J158" s="23">
        <f t="shared" si="26"/>
        <v>44284</v>
      </c>
      <c r="K158" s="54">
        <f t="shared" si="27"/>
        <v>6321.48</v>
      </c>
      <c r="L158" s="74" t="s">
        <v>16</v>
      </c>
      <c r="M158" s="56">
        <f t="shared" si="28"/>
        <v>1</v>
      </c>
      <c r="N158" s="54">
        <f t="shared" si="29"/>
        <v>12</v>
      </c>
      <c r="O158" s="56">
        <v>0</v>
      </c>
      <c r="P158" s="29"/>
      <c r="Q158" s="71"/>
    </row>
    <row r="159" spans="1:17" ht="20.25" customHeight="1" x14ac:dyDescent="0.25">
      <c r="A159" s="74"/>
      <c r="B159" s="17" t="s">
        <v>82</v>
      </c>
      <c r="C159" s="25">
        <v>44291</v>
      </c>
      <c r="D159" s="74">
        <v>1</v>
      </c>
      <c r="E159" s="95">
        <v>12</v>
      </c>
      <c r="F159" s="56">
        <f t="shared" si="24"/>
        <v>1</v>
      </c>
      <c r="G159" s="93" t="s">
        <v>117</v>
      </c>
      <c r="H159" s="94"/>
      <c r="I159" s="54">
        <f t="shared" si="25"/>
        <v>12</v>
      </c>
      <c r="J159" s="23">
        <f t="shared" si="26"/>
        <v>44291</v>
      </c>
      <c r="K159" s="54">
        <f t="shared" si="27"/>
        <v>6321.48</v>
      </c>
      <c r="L159" s="74" t="s">
        <v>16</v>
      </c>
      <c r="M159" s="56">
        <f t="shared" si="28"/>
        <v>1</v>
      </c>
      <c r="N159" s="54">
        <f t="shared" si="29"/>
        <v>12</v>
      </c>
      <c r="O159" s="56">
        <v>0</v>
      </c>
      <c r="P159" s="29"/>
      <c r="Q159" s="71"/>
    </row>
    <row r="160" spans="1:17" ht="20.25" customHeight="1" x14ac:dyDescent="0.25">
      <c r="A160" s="74"/>
      <c r="B160" s="17" t="s">
        <v>82</v>
      </c>
      <c r="C160" s="25">
        <v>44297</v>
      </c>
      <c r="D160" s="74">
        <v>1</v>
      </c>
      <c r="E160" s="95">
        <v>12</v>
      </c>
      <c r="F160" s="56">
        <f t="shared" si="24"/>
        <v>1</v>
      </c>
      <c r="G160" s="93" t="s">
        <v>117</v>
      </c>
      <c r="H160" s="94"/>
      <c r="I160" s="54">
        <f t="shared" si="25"/>
        <v>12</v>
      </c>
      <c r="J160" s="23">
        <f t="shared" si="26"/>
        <v>44297</v>
      </c>
      <c r="K160" s="54">
        <f t="shared" si="27"/>
        <v>6321.48</v>
      </c>
      <c r="L160" s="74" t="s">
        <v>16</v>
      </c>
      <c r="M160" s="56">
        <f t="shared" si="28"/>
        <v>1</v>
      </c>
      <c r="N160" s="54">
        <f t="shared" si="29"/>
        <v>12</v>
      </c>
      <c r="O160" s="56">
        <v>0</v>
      </c>
      <c r="P160" s="29"/>
      <c r="Q160" s="71"/>
    </row>
    <row r="161" spans="1:17" ht="20.25" customHeight="1" x14ac:dyDescent="0.25">
      <c r="A161" s="74"/>
      <c r="B161" s="17" t="s">
        <v>82</v>
      </c>
      <c r="C161" s="25">
        <v>44282</v>
      </c>
      <c r="D161" s="74">
        <v>1</v>
      </c>
      <c r="E161" s="95">
        <v>12</v>
      </c>
      <c r="F161" s="56">
        <f t="shared" si="24"/>
        <v>1</v>
      </c>
      <c r="G161" s="93" t="s">
        <v>117</v>
      </c>
      <c r="H161" s="94"/>
      <c r="I161" s="54">
        <f t="shared" si="25"/>
        <v>12</v>
      </c>
      <c r="J161" s="23">
        <f t="shared" si="26"/>
        <v>44282</v>
      </c>
      <c r="K161" s="54">
        <f t="shared" si="27"/>
        <v>6321.48</v>
      </c>
      <c r="L161" s="74" t="s">
        <v>16</v>
      </c>
      <c r="M161" s="56">
        <f t="shared" si="28"/>
        <v>1</v>
      </c>
      <c r="N161" s="54">
        <f t="shared" si="29"/>
        <v>12</v>
      </c>
      <c r="O161" s="56">
        <v>0</v>
      </c>
      <c r="P161" s="29"/>
      <c r="Q161" s="71"/>
    </row>
    <row r="162" spans="1:17" ht="20.25" customHeight="1" x14ac:dyDescent="0.25">
      <c r="A162" s="74"/>
      <c r="B162" s="17" t="s">
        <v>82</v>
      </c>
      <c r="C162" s="25">
        <v>44286</v>
      </c>
      <c r="D162" s="74">
        <v>1</v>
      </c>
      <c r="E162" s="95">
        <v>12</v>
      </c>
      <c r="F162" s="56">
        <f t="shared" si="24"/>
        <v>1</v>
      </c>
      <c r="G162" s="93" t="s">
        <v>117</v>
      </c>
      <c r="H162" s="94"/>
      <c r="I162" s="54">
        <f t="shared" si="25"/>
        <v>12</v>
      </c>
      <c r="J162" s="23">
        <f t="shared" si="26"/>
        <v>44286</v>
      </c>
      <c r="K162" s="54">
        <f t="shared" si="27"/>
        <v>6321.48</v>
      </c>
      <c r="L162" s="74" t="s">
        <v>16</v>
      </c>
      <c r="M162" s="56">
        <f t="shared" si="28"/>
        <v>1</v>
      </c>
      <c r="N162" s="54">
        <f t="shared" si="29"/>
        <v>12</v>
      </c>
      <c r="O162" s="56">
        <v>0</v>
      </c>
      <c r="P162" s="29"/>
      <c r="Q162" s="71"/>
    </row>
    <row r="163" spans="1:17" ht="20.25" customHeight="1" x14ac:dyDescent="0.25">
      <c r="A163" s="74"/>
      <c r="B163" s="17" t="s">
        <v>82</v>
      </c>
      <c r="C163" s="25">
        <v>44295</v>
      </c>
      <c r="D163" s="74">
        <v>1</v>
      </c>
      <c r="E163" s="95">
        <v>12</v>
      </c>
      <c r="F163" s="56">
        <f t="shared" si="24"/>
        <v>1</v>
      </c>
      <c r="G163" s="93" t="s">
        <v>117</v>
      </c>
      <c r="H163" s="94"/>
      <c r="I163" s="54">
        <f t="shared" si="25"/>
        <v>12</v>
      </c>
      <c r="J163" s="23">
        <f t="shared" si="26"/>
        <v>44295</v>
      </c>
      <c r="K163" s="54">
        <f t="shared" si="27"/>
        <v>6321.48</v>
      </c>
      <c r="L163" s="74" t="s">
        <v>16</v>
      </c>
      <c r="M163" s="56">
        <f t="shared" si="28"/>
        <v>1</v>
      </c>
      <c r="N163" s="54">
        <f t="shared" si="29"/>
        <v>12</v>
      </c>
      <c r="O163" s="56">
        <v>0</v>
      </c>
      <c r="P163" s="29"/>
      <c r="Q163" s="71"/>
    </row>
    <row r="164" spans="1:17" ht="20.25" customHeight="1" x14ac:dyDescent="0.25">
      <c r="A164" s="74"/>
      <c r="B164" s="17" t="s">
        <v>82</v>
      </c>
      <c r="C164" s="25">
        <v>44302</v>
      </c>
      <c r="D164" s="74">
        <v>1</v>
      </c>
      <c r="E164" s="95">
        <v>12</v>
      </c>
      <c r="F164" s="56">
        <f t="shared" si="24"/>
        <v>1</v>
      </c>
      <c r="G164" s="93" t="s">
        <v>117</v>
      </c>
      <c r="H164" s="94"/>
      <c r="I164" s="54">
        <f t="shared" si="25"/>
        <v>12</v>
      </c>
      <c r="J164" s="23">
        <f t="shared" si="26"/>
        <v>44302</v>
      </c>
      <c r="K164" s="54">
        <f t="shared" si="27"/>
        <v>6321.48</v>
      </c>
      <c r="L164" s="74" t="s">
        <v>16</v>
      </c>
      <c r="M164" s="56">
        <f t="shared" si="28"/>
        <v>1</v>
      </c>
      <c r="N164" s="54">
        <f t="shared" si="29"/>
        <v>12</v>
      </c>
      <c r="O164" s="56">
        <v>0</v>
      </c>
      <c r="P164" s="29"/>
      <c r="Q164" s="71"/>
    </row>
    <row r="165" spans="1:17" ht="20.25" customHeight="1" x14ac:dyDescent="0.25">
      <c r="A165" s="74"/>
      <c r="B165" s="17" t="s">
        <v>82</v>
      </c>
      <c r="C165" s="25">
        <v>44307</v>
      </c>
      <c r="D165" s="74">
        <v>1</v>
      </c>
      <c r="E165" s="95">
        <v>12</v>
      </c>
      <c r="F165" s="56">
        <f t="shared" si="24"/>
        <v>1</v>
      </c>
      <c r="G165" s="93" t="s">
        <v>117</v>
      </c>
      <c r="H165" s="94"/>
      <c r="I165" s="54">
        <f t="shared" si="25"/>
        <v>12</v>
      </c>
      <c r="J165" s="23">
        <f t="shared" si="26"/>
        <v>44307</v>
      </c>
      <c r="K165" s="54">
        <f t="shared" si="27"/>
        <v>6321.48</v>
      </c>
      <c r="L165" s="74" t="s">
        <v>16</v>
      </c>
      <c r="M165" s="56">
        <f t="shared" si="28"/>
        <v>1</v>
      </c>
      <c r="N165" s="54">
        <f t="shared" si="29"/>
        <v>12</v>
      </c>
      <c r="O165" s="56">
        <v>0</v>
      </c>
      <c r="P165" s="29"/>
      <c r="Q165" s="71"/>
    </row>
    <row r="166" spans="1:17" ht="20.25" customHeight="1" x14ac:dyDescent="0.25">
      <c r="A166" s="74"/>
      <c r="B166" s="17" t="s">
        <v>82</v>
      </c>
      <c r="C166" s="25">
        <v>44283</v>
      </c>
      <c r="D166" s="74">
        <v>1</v>
      </c>
      <c r="E166" s="95">
        <v>12</v>
      </c>
      <c r="F166" s="56">
        <f t="shared" si="24"/>
        <v>1</v>
      </c>
      <c r="G166" s="93" t="s">
        <v>117</v>
      </c>
      <c r="H166" s="94"/>
      <c r="I166" s="54">
        <f t="shared" si="25"/>
        <v>12</v>
      </c>
      <c r="J166" s="23">
        <f t="shared" si="26"/>
        <v>44283</v>
      </c>
      <c r="K166" s="54">
        <f t="shared" si="27"/>
        <v>6321.48</v>
      </c>
      <c r="L166" s="74" t="s">
        <v>16</v>
      </c>
      <c r="M166" s="56">
        <f t="shared" si="28"/>
        <v>1</v>
      </c>
      <c r="N166" s="54">
        <f t="shared" si="29"/>
        <v>12</v>
      </c>
      <c r="O166" s="56">
        <v>0</v>
      </c>
      <c r="P166" s="29"/>
      <c r="Q166" s="71"/>
    </row>
    <row r="167" spans="1:17" ht="20.25" customHeight="1" x14ac:dyDescent="0.25">
      <c r="A167" s="74"/>
      <c r="B167" s="17" t="s">
        <v>82</v>
      </c>
      <c r="C167" s="25">
        <v>44283</v>
      </c>
      <c r="D167" s="74">
        <v>1</v>
      </c>
      <c r="E167" s="95">
        <v>12</v>
      </c>
      <c r="F167" s="56">
        <f t="shared" si="24"/>
        <v>1</v>
      </c>
      <c r="G167" s="93" t="s">
        <v>117</v>
      </c>
      <c r="H167" s="94"/>
      <c r="I167" s="54">
        <f t="shared" si="25"/>
        <v>12</v>
      </c>
      <c r="J167" s="23">
        <f t="shared" si="26"/>
        <v>44283</v>
      </c>
      <c r="K167" s="54">
        <f t="shared" si="27"/>
        <v>6321.48</v>
      </c>
      <c r="L167" s="74" t="s">
        <v>16</v>
      </c>
      <c r="M167" s="56">
        <f t="shared" si="28"/>
        <v>1</v>
      </c>
      <c r="N167" s="54">
        <f t="shared" si="29"/>
        <v>12</v>
      </c>
      <c r="O167" s="56">
        <v>0</v>
      </c>
      <c r="P167" s="29"/>
      <c r="Q167" s="71"/>
    </row>
    <row r="168" spans="1:17" ht="20.25" customHeight="1" x14ac:dyDescent="0.25">
      <c r="A168" s="74"/>
      <c r="B168" s="17" t="s">
        <v>82</v>
      </c>
      <c r="C168" s="25">
        <v>44285</v>
      </c>
      <c r="D168" s="74">
        <v>1</v>
      </c>
      <c r="E168" s="95">
        <v>12</v>
      </c>
      <c r="F168" s="56">
        <f t="shared" si="24"/>
        <v>1</v>
      </c>
      <c r="G168" s="93" t="s">
        <v>117</v>
      </c>
      <c r="H168" s="94"/>
      <c r="I168" s="54">
        <f t="shared" si="25"/>
        <v>12</v>
      </c>
      <c r="J168" s="23">
        <f t="shared" si="26"/>
        <v>44285</v>
      </c>
      <c r="K168" s="54">
        <f t="shared" si="27"/>
        <v>6321.48</v>
      </c>
      <c r="L168" s="74" t="s">
        <v>16</v>
      </c>
      <c r="M168" s="56">
        <f t="shared" si="28"/>
        <v>1</v>
      </c>
      <c r="N168" s="54">
        <f t="shared" si="29"/>
        <v>12</v>
      </c>
      <c r="O168" s="56">
        <v>0</v>
      </c>
      <c r="P168" s="29"/>
      <c r="Q168" s="71"/>
    </row>
    <row r="169" spans="1:17" ht="20.25" customHeight="1" x14ac:dyDescent="0.25">
      <c r="A169" s="74"/>
      <c r="B169" s="17" t="s">
        <v>82</v>
      </c>
      <c r="C169" s="25">
        <v>44286</v>
      </c>
      <c r="D169" s="74">
        <v>1</v>
      </c>
      <c r="E169" s="95">
        <v>12</v>
      </c>
      <c r="F169" s="56">
        <f t="shared" si="24"/>
        <v>1</v>
      </c>
      <c r="G169" s="93" t="s">
        <v>117</v>
      </c>
      <c r="H169" s="94"/>
      <c r="I169" s="54">
        <f t="shared" si="25"/>
        <v>12</v>
      </c>
      <c r="J169" s="23">
        <f t="shared" si="26"/>
        <v>44286</v>
      </c>
      <c r="K169" s="54">
        <f t="shared" si="27"/>
        <v>6321.48</v>
      </c>
      <c r="L169" s="74" t="s">
        <v>16</v>
      </c>
      <c r="M169" s="56">
        <f t="shared" si="28"/>
        <v>1</v>
      </c>
      <c r="N169" s="54">
        <f t="shared" si="29"/>
        <v>12</v>
      </c>
      <c r="O169" s="56">
        <v>0</v>
      </c>
      <c r="P169" s="29"/>
      <c r="Q169" s="71"/>
    </row>
    <row r="170" spans="1:17" ht="20.25" customHeight="1" x14ac:dyDescent="0.25">
      <c r="A170" s="74"/>
      <c r="B170" s="17" t="s">
        <v>82</v>
      </c>
      <c r="C170" s="25">
        <v>44287</v>
      </c>
      <c r="D170" s="74">
        <v>1</v>
      </c>
      <c r="E170" s="95">
        <v>12</v>
      </c>
      <c r="F170" s="56">
        <f t="shared" si="24"/>
        <v>1</v>
      </c>
      <c r="G170" s="93" t="s">
        <v>117</v>
      </c>
      <c r="H170" s="94"/>
      <c r="I170" s="54">
        <f t="shared" si="25"/>
        <v>12</v>
      </c>
      <c r="J170" s="23">
        <f t="shared" si="26"/>
        <v>44287</v>
      </c>
      <c r="K170" s="54">
        <f t="shared" si="27"/>
        <v>6321.48</v>
      </c>
      <c r="L170" s="74" t="s">
        <v>16</v>
      </c>
      <c r="M170" s="56">
        <f t="shared" si="28"/>
        <v>1</v>
      </c>
      <c r="N170" s="54">
        <f t="shared" si="29"/>
        <v>12</v>
      </c>
      <c r="O170" s="56">
        <v>0</v>
      </c>
      <c r="P170" s="29"/>
      <c r="Q170" s="71"/>
    </row>
    <row r="171" spans="1:17" ht="20.25" customHeight="1" x14ac:dyDescent="0.25">
      <c r="A171" s="74"/>
      <c r="B171" s="17" t="s">
        <v>82</v>
      </c>
      <c r="C171" s="25">
        <v>44288</v>
      </c>
      <c r="D171" s="74">
        <v>1</v>
      </c>
      <c r="E171" s="95">
        <v>12</v>
      </c>
      <c r="F171" s="56">
        <f t="shared" si="24"/>
        <v>1</v>
      </c>
      <c r="G171" s="93" t="s">
        <v>117</v>
      </c>
      <c r="H171" s="94"/>
      <c r="I171" s="54">
        <f t="shared" si="25"/>
        <v>12</v>
      </c>
      <c r="J171" s="23">
        <f t="shared" si="26"/>
        <v>44288</v>
      </c>
      <c r="K171" s="54">
        <f t="shared" si="27"/>
        <v>6321.48</v>
      </c>
      <c r="L171" s="74" t="s">
        <v>16</v>
      </c>
      <c r="M171" s="56">
        <f t="shared" si="28"/>
        <v>1</v>
      </c>
      <c r="N171" s="54">
        <f t="shared" si="29"/>
        <v>12</v>
      </c>
      <c r="O171" s="56">
        <v>0</v>
      </c>
      <c r="P171" s="29"/>
      <c r="Q171" s="71"/>
    </row>
    <row r="172" spans="1:17" ht="20.25" customHeight="1" x14ac:dyDescent="0.25">
      <c r="A172" s="74"/>
      <c r="B172" s="17" t="s">
        <v>82</v>
      </c>
      <c r="C172" s="25">
        <v>44289</v>
      </c>
      <c r="D172" s="74">
        <v>1</v>
      </c>
      <c r="E172" s="95">
        <v>12</v>
      </c>
      <c r="F172" s="56">
        <f t="shared" si="24"/>
        <v>1</v>
      </c>
      <c r="G172" s="93" t="s">
        <v>117</v>
      </c>
      <c r="H172" s="94"/>
      <c r="I172" s="54">
        <f t="shared" si="25"/>
        <v>12</v>
      </c>
      <c r="J172" s="23">
        <f t="shared" si="26"/>
        <v>44289</v>
      </c>
      <c r="K172" s="54">
        <f t="shared" si="27"/>
        <v>6321.48</v>
      </c>
      <c r="L172" s="74" t="s">
        <v>16</v>
      </c>
      <c r="M172" s="56">
        <f t="shared" si="28"/>
        <v>1</v>
      </c>
      <c r="N172" s="54">
        <f t="shared" si="29"/>
        <v>12</v>
      </c>
      <c r="O172" s="56">
        <v>0</v>
      </c>
      <c r="P172" s="29"/>
      <c r="Q172" s="71"/>
    </row>
    <row r="173" spans="1:17" ht="20.25" customHeight="1" x14ac:dyDescent="0.25">
      <c r="A173" s="74">
        <v>132</v>
      </c>
      <c r="B173" s="17" t="s">
        <v>82</v>
      </c>
      <c r="C173" s="25">
        <v>44292</v>
      </c>
      <c r="D173" s="74">
        <v>1</v>
      </c>
      <c r="E173" s="95">
        <v>12</v>
      </c>
      <c r="F173" s="56">
        <f t="shared" si="15"/>
        <v>1</v>
      </c>
      <c r="G173" s="90" t="s">
        <v>117</v>
      </c>
      <c r="H173" s="91"/>
      <c r="I173" s="54">
        <f t="shared" si="12"/>
        <v>12</v>
      </c>
      <c r="J173" s="23">
        <f t="shared" si="16"/>
        <v>44292</v>
      </c>
      <c r="K173" s="54">
        <f t="shared" si="17"/>
        <v>6321.48</v>
      </c>
      <c r="L173" s="74" t="s">
        <v>16</v>
      </c>
      <c r="M173" s="56">
        <f t="shared" si="13"/>
        <v>1</v>
      </c>
      <c r="N173" s="54">
        <f t="shared" si="14"/>
        <v>12</v>
      </c>
      <c r="O173" s="56">
        <v>0</v>
      </c>
      <c r="P173" s="29"/>
      <c r="Q173" s="71"/>
    </row>
    <row r="174" spans="1:17" ht="20.25" customHeight="1" x14ac:dyDescent="0.25">
      <c r="A174" s="74">
        <v>133</v>
      </c>
      <c r="B174" s="17" t="s">
        <v>82</v>
      </c>
      <c r="C174" s="25">
        <v>44293</v>
      </c>
      <c r="D174" s="74">
        <v>1</v>
      </c>
      <c r="E174" s="95">
        <v>12</v>
      </c>
      <c r="F174" s="56">
        <f t="shared" si="15"/>
        <v>1</v>
      </c>
      <c r="G174" s="90" t="s">
        <v>117</v>
      </c>
      <c r="H174" s="91"/>
      <c r="I174" s="54">
        <f t="shared" si="12"/>
        <v>12</v>
      </c>
      <c r="J174" s="23">
        <f t="shared" si="16"/>
        <v>44293</v>
      </c>
      <c r="K174" s="54">
        <f t="shared" si="17"/>
        <v>6321.48</v>
      </c>
      <c r="L174" s="74" t="s">
        <v>16</v>
      </c>
      <c r="M174" s="56">
        <f t="shared" si="13"/>
        <v>1</v>
      </c>
      <c r="N174" s="54">
        <f t="shared" si="14"/>
        <v>12</v>
      </c>
      <c r="O174" s="56">
        <v>0</v>
      </c>
      <c r="P174" s="29"/>
      <c r="Q174" s="71"/>
    </row>
    <row r="175" spans="1:17" ht="20.25" customHeight="1" x14ac:dyDescent="0.25">
      <c r="A175" s="74">
        <v>134</v>
      </c>
      <c r="B175" s="17" t="s">
        <v>82</v>
      </c>
      <c r="C175" s="25">
        <v>44294</v>
      </c>
      <c r="D175" s="74">
        <v>1</v>
      </c>
      <c r="E175" s="95">
        <v>12</v>
      </c>
      <c r="F175" s="56">
        <f t="shared" si="15"/>
        <v>1</v>
      </c>
      <c r="G175" s="90" t="s">
        <v>117</v>
      </c>
      <c r="H175" s="91"/>
      <c r="I175" s="54">
        <f t="shared" si="12"/>
        <v>12</v>
      </c>
      <c r="J175" s="23">
        <f t="shared" si="16"/>
        <v>44294</v>
      </c>
      <c r="K175" s="54">
        <f t="shared" si="17"/>
        <v>6321.48</v>
      </c>
      <c r="L175" s="74" t="s">
        <v>16</v>
      </c>
      <c r="M175" s="56">
        <f t="shared" si="13"/>
        <v>1</v>
      </c>
      <c r="N175" s="54">
        <f t="shared" si="14"/>
        <v>12</v>
      </c>
      <c r="O175" s="56">
        <v>0</v>
      </c>
      <c r="P175" s="29"/>
      <c r="Q175" s="71"/>
    </row>
    <row r="176" spans="1:17" ht="20.25" customHeight="1" x14ac:dyDescent="0.25">
      <c r="A176" s="74">
        <v>135</v>
      </c>
      <c r="B176" s="17" t="s">
        <v>82</v>
      </c>
      <c r="C176" s="25">
        <v>44295</v>
      </c>
      <c r="D176" s="74">
        <v>1</v>
      </c>
      <c r="E176" s="95">
        <v>12</v>
      </c>
      <c r="F176" s="56">
        <f t="shared" si="15"/>
        <v>1</v>
      </c>
      <c r="G176" s="90" t="s">
        <v>117</v>
      </c>
      <c r="H176" s="91"/>
      <c r="I176" s="54">
        <f t="shared" si="12"/>
        <v>12</v>
      </c>
      <c r="J176" s="23">
        <f t="shared" si="16"/>
        <v>44295</v>
      </c>
      <c r="K176" s="54">
        <f t="shared" si="17"/>
        <v>6321.48</v>
      </c>
      <c r="L176" s="74" t="s">
        <v>16</v>
      </c>
      <c r="M176" s="56">
        <f t="shared" si="13"/>
        <v>1</v>
      </c>
      <c r="N176" s="54">
        <f t="shared" si="14"/>
        <v>12</v>
      </c>
      <c r="O176" s="56">
        <v>0</v>
      </c>
      <c r="P176" s="29"/>
      <c r="Q176" s="71"/>
    </row>
    <row r="177" spans="1:17" ht="20.25" customHeight="1" x14ac:dyDescent="0.25">
      <c r="A177" s="74">
        <v>136</v>
      </c>
      <c r="B177" s="17" t="s">
        <v>82</v>
      </c>
      <c r="C177" s="25">
        <v>44296</v>
      </c>
      <c r="D177" s="74">
        <v>1</v>
      </c>
      <c r="E177" s="95">
        <v>12</v>
      </c>
      <c r="F177" s="56">
        <f t="shared" si="15"/>
        <v>1</v>
      </c>
      <c r="G177" s="90" t="s">
        <v>117</v>
      </c>
      <c r="H177" s="91"/>
      <c r="I177" s="54">
        <f t="shared" si="12"/>
        <v>12</v>
      </c>
      <c r="J177" s="23">
        <f t="shared" si="16"/>
        <v>44296</v>
      </c>
      <c r="K177" s="54">
        <f t="shared" si="17"/>
        <v>6321.48</v>
      </c>
      <c r="L177" s="74" t="s">
        <v>16</v>
      </c>
      <c r="M177" s="56">
        <f t="shared" si="13"/>
        <v>1</v>
      </c>
      <c r="N177" s="54">
        <f t="shared" si="14"/>
        <v>12</v>
      </c>
      <c r="O177" s="56">
        <v>0</v>
      </c>
      <c r="P177" s="29"/>
      <c r="Q177" s="71"/>
    </row>
    <row r="178" spans="1:17" ht="20.25" customHeight="1" x14ac:dyDescent="0.25">
      <c r="A178" s="74">
        <v>137</v>
      </c>
      <c r="B178" s="17" t="s">
        <v>82</v>
      </c>
      <c r="C178" s="25">
        <v>44297</v>
      </c>
      <c r="D178" s="74">
        <v>1</v>
      </c>
      <c r="E178" s="95">
        <v>12</v>
      </c>
      <c r="F178" s="56">
        <f t="shared" si="15"/>
        <v>1</v>
      </c>
      <c r="G178" s="90" t="s">
        <v>117</v>
      </c>
      <c r="H178" s="91"/>
      <c r="I178" s="54">
        <f t="shared" si="12"/>
        <v>12</v>
      </c>
      <c r="J178" s="23">
        <f t="shared" si="16"/>
        <v>44297</v>
      </c>
      <c r="K178" s="54">
        <f t="shared" si="17"/>
        <v>6321.48</v>
      </c>
      <c r="L178" s="74" t="s">
        <v>16</v>
      </c>
      <c r="M178" s="56">
        <f t="shared" si="13"/>
        <v>1</v>
      </c>
      <c r="N178" s="54">
        <f t="shared" si="14"/>
        <v>12</v>
      </c>
      <c r="O178" s="56">
        <v>0</v>
      </c>
      <c r="P178" s="29"/>
      <c r="Q178" s="71"/>
    </row>
    <row r="179" spans="1:17" ht="26.25" customHeight="1" x14ac:dyDescent="0.25">
      <c r="A179" s="74">
        <v>138</v>
      </c>
      <c r="B179" s="72" t="s">
        <v>82</v>
      </c>
      <c r="C179" s="25">
        <v>44298</v>
      </c>
      <c r="D179" s="74">
        <v>1</v>
      </c>
      <c r="E179" s="95">
        <v>12</v>
      </c>
      <c r="F179" s="56">
        <f t="shared" si="15"/>
        <v>1</v>
      </c>
      <c r="G179" s="90" t="s">
        <v>117</v>
      </c>
      <c r="H179" s="91"/>
      <c r="I179" s="54">
        <f t="shared" si="12"/>
        <v>12</v>
      </c>
      <c r="J179" s="23">
        <f t="shared" si="16"/>
        <v>44298</v>
      </c>
      <c r="K179" s="54">
        <f t="shared" si="17"/>
        <v>6321.48</v>
      </c>
      <c r="L179" s="74" t="s">
        <v>16</v>
      </c>
      <c r="M179" s="56">
        <f t="shared" si="13"/>
        <v>1</v>
      </c>
      <c r="N179" s="54">
        <f t="shared" si="14"/>
        <v>12</v>
      </c>
      <c r="O179" s="56">
        <v>0</v>
      </c>
      <c r="P179" s="29"/>
      <c r="Q179" s="71"/>
    </row>
    <row r="180" spans="1:17" ht="20.25" customHeight="1" x14ac:dyDescent="0.25">
      <c r="A180" s="74">
        <v>139</v>
      </c>
      <c r="B180" s="17" t="s">
        <v>82</v>
      </c>
      <c r="C180" s="25">
        <v>44298</v>
      </c>
      <c r="D180" s="74">
        <v>1</v>
      </c>
      <c r="E180" s="95">
        <v>12</v>
      </c>
      <c r="F180" s="56">
        <f t="shared" si="15"/>
        <v>1</v>
      </c>
      <c r="G180" s="90" t="s">
        <v>117</v>
      </c>
      <c r="H180" s="91"/>
      <c r="I180" s="54">
        <f t="shared" si="12"/>
        <v>12</v>
      </c>
      <c r="J180" s="23">
        <f t="shared" si="16"/>
        <v>44298</v>
      </c>
      <c r="K180" s="54">
        <f t="shared" si="17"/>
        <v>6321.48</v>
      </c>
      <c r="L180" s="74" t="s">
        <v>16</v>
      </c>
      <c r="M180" s="56">
        <f t="shared" si="13"/>
        <v>1</v>
      </c>
      <c r="N180" s="54">
        <f t="shared" si="14"/>
        <v>12</v>
      </c>
      <c r="O180" s="56">
        <v>0</v>
      </c>
      <c r="P180" s="29"/>
      <c r="Q180" s="71"/>
    </row>
    <row r="181" spans="1:17" ht="20.25" customHeight="1" x14ac:dyDescent="0.25">
      <c r="A181" s="74">
        <v>140</v>
      </c>
      <c r="B181" s="17" t="s">
        <v>82</v>
      </c>
      <c r="C181" s="25">
        <v>44298</v>
      </c>
      <c r="D181" s="74">
        <v>1</v>
      </c>
      <c r="E181" s="95">
        <v>12</v>
      </c>
      <c r="F181" s="56">
        <f t="shared" si="15"/>
        <v>1</v>
      </c>
      <c r="G181" s="90" t="s">
        <v>117</v>
      </c>
      <c r="H181" s="91"/>
      <c r="I181" s="54">
        <f t="shared" si="12"/>
        <v>12</v>
      </c>
      <c r="J181" s="23">
        <f t="shared" si="16"/>
        <v>44298</v>
      </c>
      <c r="K181" s="54">
        <f t="shared" si="17"/>
        <v>6321.48</v>
      </c>
      <c r="L181" s="74" t="s">
        <v>16</v>
      </c>
      <c r="M181" s="56">
        <f t="shared" si="13"/>
        <v>1</v>
      </c>
      <c r="N181" s="54">
        <f t="shared" si="14"/>
        <v>12</v>
      </c>
      <c r="O181" s="56">
        <v>0</v>
      </c>
      <c r="P181" s="29"/>
      <c r="Q181" s="49"/>
    </row>
    <row r="182" spans="1:17" ht="20.25" customHeight="1" x14ac:dyDescent="0.25">
      <c r="A182" s="74">
        <v>141</v>
      </c>
      <c r="B182" s="17" t="s">
        <v>82</v>
      </c>
      <c r="C182" s="25">
        <v>44299</v>
      </c>
      <c r="D182" s="74">
        <v>1</v>
      </c>
      <c r="E182" s="95">
        <v>12</v>
      </c>
      <c r="F182" s="56">
        <f t="shared" si="15"/>
        <v>1</v>
      </c>
      <c r="G182" s="90" t="s">
        <v>117</v>
      </c>
      <c r="H182" s="91"/>
      <c r="I182" s="54">
        <f t="shared" si="12"/>
        <v>12</v>
      </c>
      <c r="J182" s="23">
        <f t="shared" si="16"/>
        <v>44299</v>
      </c>
      <c r="K182" s="54">
        <f t="shared" si="17"/>
        <v>6321.48</v>
      </c>
      <c r="L182" s="74" t="s">
        <v>16</v>
      </c>
      <c r="M182" s="56">
        <f t="shared" si="13"/>
        <v>1</v>
      </c>
      <c r="N182" s="54">
        <f t="shared" si="14"/>
        <v>12</v>
      </c>
      <c r="O182" s="56">
        <v>0</v>
      </c>
      <c r="P182" s="29"/>
      <c r="Q182" s="49"/>
    </row>
    <row r="183" spans="1:17" ht="20.25" customHeight="1" x14ac:dyDescent="0.25">
      <c r="A183" s="74">
        <v>142</v>
      </c>
      <c r="B183" s="17" t="s">
        <v>82</v>
      </c>
      <c r="C183" s="25">
        <v>44300</v>
      </c>
      <c r="D183" s="74">
        <v>1</v>
      </c>
      <c r="E183" s="95">
        <v>12</v>
      </c>
      <c r="F183" s="56">
        <f t="shared" si="15"/>
        <v>1</v>
      </c>
      <c r="G183" s="90" t="s">
        <v>117</v>
      </c>
      <c r="H183" s="91"/>
      <c r="I183" s="54">
        <f t="shared" si="12"/>
        <v>12</v>
      </c>
      <c r="J183" s="23">
        <f t="shared" si="16"/>
        <v>44300</v>
      </c>
      <c r="K183" s="54">
        <f t="shared" si="17"/>
        <v>6321.48</v>
      </c>
      <c r="L183" s="74" t="s">
        <v>16</v>
      </c>
      <c r="M183" s="56">
        <f t="shared" si="13"/>
        <v>1</v>
      </c>
      <c r="N183" s="54">
        <f t="shared" si="14"/>
        <v>12</v>
      </c>
      <c r="O183" s="56">
        <v>0</v>
      </c>
      <c r="P183" s="29"/>
      <c r="Q183" s="49"/>
    </row>
    <row r="184" spans="1:17" ht="20.25" customHeight="1" x14ac:dyDescent="0.25">
      <c r="A184" s="74">
        <v>143</v>
      </c>
      <c r="B184" s="17" t="s">
        <v>82</v>
      </c>
      <c r="C184" s="25">
        <v>44300</v>
      </c>
      <c r="D184" s="74">
        <v>1</v>
      </c>
      <c r="E184" s="95">
        <v>12</v>
      </c>
      <c r="F184" s="56">
        <f t="shared" si="15"/>
        <v>1</v>
      </c>
      <c r="G184" s="90" t="s">
        <v>117</v>
      </c>
      <c r="H184" s="91"/>
      <c r="I184" s="54">
        <f t="shared" si="12"/>
        <v>12</v>
      </c>
      <c r="J184" s="23">
        <f t="shared" si="16"/>
        <v>44300</v>
      </c>
      <c r="K184" s="54">
        <f t="shared" si="17"/>
        <v>6321.48</v>
      </c>
      <c r="L184" s="74" t="s">
        <v>16</v>
      </c>
      <c r="M184" s="56">
        <f t="shared" si="13"/>
        <v>1</v>
      </c>
      <c r="N184" s="54">
        <f t="shared" si="14"/>
        <v>12</v>
      </c>
      <c r="O184" s="56">
        <v>0</v>
      </c>
      <c r="P184" s="29"/>
      <c r="Q184" s="49"/>
    </row>
    <row r="185" spans="1:17" ht="20.25" customHeight="1" x14ac:dyDescent="0.25">
      <c r="A185" s="74">
        <v>144</v>
      </c>
      <c r="B185" s="17" t="s">
        <v>82</v>
      </c>
      <c r="C185" s="25">
        <v>44301</v>
      </c>
      <c r="D185" s="74">
        <v>1</v>
      </c>
      <c r="E185" s="95">
        <v>12</v>
      </c>
      <c r="F185" s="56">
        <f t="shared" si="15"/>
        <v>1</v>
      </c>
      <c r="G185" s="90" t="s">
        <v>117</v>
      </c>
      <c r="H185" s="91"/>
      <c r="I185" s="54">
        <f t="shared" si="12"/>
        <v>12</v>
      </c>
      <c r="J185" s="23">
        <f t="shared" si="16"/>
        <v>44301</v>
      </c>
      <c r="K185" s="54">
        <f t="shared" si="17"/>
        <v>6321.48</v>
      </c>
      <c r="L185" s="74" t="s">
        <v>16</v>
      </c>
      <c r="M185" s="56">
        <f t="shared" si="13"/>
        <v>1</v>
      </c>
      <c r="N185" s="54">
        <f t="shared" si="14"/>
        <v>12</v>
      </c>
      <c r="O185" s="56">
        <v>0</v>
      </c>
      <c r="P185" s="29"/>
      <c r="Q185" s="49"/>
    </row>
    <row r="186" spans="1:17" ht="20.25" customHeight="1" x14ac:dyDescent="0.25">
      <c r="A186" s="74">
        <v>145</v>
      </c>
      <c r="B186" s="17" t="s">
        <v>82</v>
      </c>
      <c r="C186" s="25">
        <v>44301</v>
      </c>
      <c r="D186" s="74">
        <v>1</v>
      </c>
      <c r="E186" s="95">
        <v>12</v>
      </c>
      <c r="F186" s="56">
        <f t="shared" si="15"/>
        <v>1</v>
      </c>
      <c r="G186" s="90" t="s">
        <v>117</v>
      </c>
      <c r="H186" s="91"/>
      <c r="I186" s="54">
        <f t="shared" si="12"/>
        <v>12</v>
      </c>
      <c r="J186" s="23">
        <f t="shared" si="16"/>
        <v>44301</v>
      </c>
      <c r="K186" s="54">
        <f>E186*526.79</f>
        <v>6321.48</v>
      </c>
      <c r="L186" s="74" t="s">
        <v>16</v>
      </c>
      <c r="M186" s="56">
        <f t="shared" si="13"/>
        <v>1</v>
      </c>
      <c r="N186" s="54">
        <f t="shared" si="14"/>
        <v>12</v>
      </c>
      <c r="O186" s="56">
        <v>0</v>
      </c>
      <c r="P186" s="29"/>
      <c r="Q186" s="49"/>
    </row>
    <row r="187" spans="1:17" ht="20.25" customHeight="1" x14ac:dyDescent="0.25">
      <c r="A187" s="74">
        <v>146</v>
      </c>
      <c r="B187" s="17" t="s">
        <v>82</v>
      </c>
      <c r="C187" s="25">
        <v>44301</v>
      </c>
      <c r="D187" s="74">
        <v>1</v>
      </c>
      <c r="E187" s="95">
        <v>12</v>
      </c>
      <c r="F187" s="56">
        <f t="shared" si="15"/>
        <v>1</v>
      </c>
      <c r="G187" s="90" t="s">
        <v>117</v>
      </c>
      <c r="H187" s="91"/>
      <c r="I187" s="54">
        <f t="shared" si="12"/>
        <v>12</v>
      </c>
      <c r="J187" s="23">
        <f t="shared" si="16"/>
        <v>44301</v>
      </c>
      <c r="K187" s="54">
        <f t="shared" si="17"/>
        <v>6321.48</v>
      </c>
      <c r="L187" s="74" t="s">
        <v>16</v>
      </c>
      <c r="M187" s="56">
        <f t="shared" si="13"/>
        <v>1</v>
      </c>
      <c r="N187" s="54">
        <f t="shared" si="14"/>
        <v>12</v>
      </c>
      <c r="O187" s="56">
        <v>0</v>
      </c>
      <c r="P187" s="29"/>
      <c r="Q187" s="49"/>
    </row>
    <row r="188" spans="1:17" ht="20.25" customHeight="1" x14ac:dyDescent="0.25">
      <c r="A188" s="74">
        <v>147</v>
      </c>
      <c r="B188" s="17" t="s">
        <v>82</v>
      </c>
      <c r="C188" s="25">
        <v>44302</v>
      </c>
      <c r="D188" s="74">
        <v>1</v>
      </c>
      <c r="E188" s="95">
        <v>12</v>
      </c>
      <c r="F188" s="56">
        <f t="shared" si="15"/>
        <v>1</v>
      </c>
      <c r="G188" s="90" t="s">
        <v>117</v>
      </c>
      <c r="H188" s="91"/>
      <c r="I188" s="54">
        <f t="shared" si="12"/>
        <v>12</v>
      </c>
      <c r="J188" s="23">
        <f t="shared" si="16"/>
        <v>44302</v>
      </c>
      <c r="K188" s="54">
        <f t="shared" si="17"/>
        <v>6321.48</v>
      </c>
      <c r="L188" s="74" t="s">
        <v>16</v>
      </c>
      <c r="M188" s="56">
        <f t="shared" si="13"/>
        <v>1</v>
      </c>
      <c r="N188" s="54">
        <f t="shared" si="14"/>
        <v>12</v>
      </c>
      <c r="O188" s="56">
        <v>0</v>
      </c>
      <c r="P188" s="29"/>
      <c r="Q188" s="49"/>
    </row>
    <row r="189" spans="1:17" ht="20.25" customHeight="1" x14ac:dyDescent="0.25">
      <c r="A189" s="74">
        <v>148</v>
      </c>
      <c r="B189" s="17" t="s">
        <v>82</v>
      </c>
      <c r="C189" s="25">
        <v>44303</v>
      </c>
      <c r="D189" s="74">
        <v>1</v>
      </c>
      <c r="E189" s="95">
        <v>12</v>
      </c>
      <c r="F189" s="56">
        <f t="shared" si="15"/>
        <v>1</v>
      </c>
      <c r="G189" s="90" t="s">
        <v>117</v>
      </c>
      <c r="H189" s="91"/>
      <c r="I189" s="54">
        <f t="shared" si="12"/>
        <v>12</v>
      </c>
      <c r="J189" s="23">
        <f t="shared" si="16"/>
        <v>44303</v>
      </c>
      <c r="K189" s="54">
        <f t="shared" si="17"/>
        <v>6321.48</v>
      </c>
      <c r="L189" s="74" t="s">
        <v>16</v>
      </c>
      <c r="M189" s="56">
        <f t="shared" si="13"/>
        <v>1</v>
      </c>
      <c r="N189" s="54">
        <f t="shared" si="14"/>
        <v>12</v>
      </c>
      <c r="O189" s="56">
        <v>0</v>
      </c>
      <c r="P189" s="29"/>
      <c r="Q189" s="49"/>
    </row>
    <row r="190" spans="1:17" ht="20.25" customHeight="1" x14ac:dyDescent="0.25">
      <c r="A190" s="74">
        <v>149</v>
      </c>
      <c r="B190" s="17" t="s">
        <v>82</v>
      </c>
      <c r="C190" s="25">
        <v>44307</v>
      </c>
      <c r="D190" s="74">
        <v>1</v>
      </c>
      <c r="E190" s="95">
        <v>12</v>
      </c>
      <c r="F190" s="56">
        <f t="shared" si="15"/>
        <v>1</v>
      </c>
      <c r="G190" s="90" t="s">
        <v>117</v>
      </c>
      <c r="H190" s="91"/>
      <c r="I190" s="54">
        <f t="shared" si="12"/>
        <v>12</v>
      </c>
      <c r="J190" s="23">
        <f t="shared" si="16"/>
        <v>44307</v>
      </c>
      <c r="K190" s="54">
        <f t="shared" si="17"/>
        <v>6321.48</v>
      </c>
      <c r="L190" s="74" t="s">
        <v>16</v>
      </c>
      <c r="M190" s="56">
        <f t="shared" si="13"/>
        <v>1</v>
      </c>
      <c r="N190" s="54">
        <f t="shared" si="14"/>
        <v>12</v>
      </c>
      <c r="O190" s="56">
        <v>0</v>
      </c>
      <c r="P190" s="29"/>
      <c r="Q190" s="49"/>
    </row>
    <row r="191" spans="1:17" ht="20.25" customHeight="1" x14ac:dyDescent="0.25">
      <c r="A191" s="74"/>
      <c r="B191" s="17" t="s">
        <v>82</v>
      </c>
      <c r="C191" s="25">
        <v>44310</v>
      </c>
      <c r="D191" s="74">
        <v>1</v>
      </c>
      <c r="E191" s="95">
        <v>12</v>
      </c>
      <c r="F191" s="56">
        <f t="shared" ref="F191:F192" si="30">D191</f>
        <v>1</v>
      </c>
      <c r="G191" s="93" t="s">
        <v>117</v>
      </c>
      <c r="H191" s="94"/>
      <c r="I191" s="54">
        <f t="shared" ref="I191:I192" si="31">E191</f>
        <v>12</v>
      </c>
      <c r="J191" s="23">
        <f t="shared" ref="J191:J192" si="32">C191</f>
        <v>44310</v>
      </c>
      <c r="K191" s="54">
        <f t="shared" ref="K191:K192" si="33">E191*526.79</f>
        <v>6321.48</v>
      </c>
      <c r="L191" s="74" t="s">
        <v>16</v>
      </c>
      <c r="M191" s="56">
        <f t="shared" ref="M191:M192" si="34">F191</f>
        <v>1</v>
      </c>
      <c r="N191" s="54">
        <f t="shared" ref="N191:N192" si="35">E191</f>
        <v>12</v>
      </c>
      <c r="O191" s="56">
        <v>0</v>
      </c>
      <c r="P191" s="29"/>
      <c r="Q191" s="49"/>
    </row>
    <row r="192" spans="1:17" ht="20.25" customHeight="1" x14ac:dyDescent="0.25">
      <c r="A192" s="74"/>
      <c r="B192" s="17" t="s">
        <v>82</v>
      </c>
      <c r="C192" s="25">
        <v>44310</v>
      </c>
      <c r="D192" s="74">
        <v>1</v>
      </c>
      <c r="E192" s="95">
        <v>12</v>
      </c>
      <c r="F192" s="56">
        <f t="shared" si="30"/>
        <v>1</v>
      </c>
      <c r="G192" s="93" t="s">
        <v>117</v>
      </c>
      <c r="H192" s="94"/>
      <c r="I192" s="54">
        <f t="shared" si="31"/>
        <v>12</v>
      </c>
      <c r="J192" s="23">
        <f t="shared" si="32"/>
        <v>44310</v>
      </c>
      <c r="K192" s="54">
        <f t="shared" si="33"/>
        <v>6321.48</v>
      </c>
      <c r="L192" s="74" t="s">
        <v>16</v>
      </c>
      <c r="M192" s="56">
        <f t="shared" si="34"/>
        <v>1</v>
      </c>
      <c r="N192" s="54">
        <f t="shared" si="35"/>
        <v>12</v>
      </c>
      <c r="O192" s="56">
        <v>0</v>
      </c>
      <c r="P192" s="29"/>
      <c r="Q192" s="49"/>
    </row>
    <row r="193" spans="1:17" ht="20.25" customHeight="1" x14ac:dyDescent="0.25">
      <c r="A193" s="74">
        <v>152</v>
      </c>
      <c r="B193" s="17" t="s">
        <v>192</v>
      </c>
      <c r="C193" s="25">
        <v>44285</v>
      </c>
      <c r="D193" s="74">
        <v>1</v>
      </c>
      <c r="E193" s="95">
        <v>25</v>
      </c>
      <c r="F193" s="56">
        <f t="shared" si="15"/>
        <v>1</v>
      </c>
      <c r="G193" s="68" t="s">
        <v>196</v>
      </c>
      <c r="H193" s="26">
        <v>44292</v>
      </c>
      <c r="I193" s="54">
        <f t="shared" si="12"/>
        <v>25</v>
      </c>
      <c r="J193" s="22" t="s">
        <v>26</v>
      </c>
      <c r="K193" s="54">
        <f t="shared" si="17"/>
        <v>13169.75</v>
      </c>
      <c r="L193" s="74" t="s">
        <v>16</v>
      </c>
      <c r="M193" s="56">
        <f t="shared" si="13"/>
        <v>1</v>
      </c>
      <c r="N193" s="54">
        <f t="shared" si="14"/>
        <v>25</v>
      </c>
      <c r="O193" s="56">
        <v>0</v>
      </c>
      <c r="P193" s="29"/>
      <c r="Q193" s="49"/>
    </row>
    <row r="194" spans="1:17" ht="20.25" customHeight="1" x14ac:dyDescent="0.25">
      <c r="A194" s="74">
        <v>153</v>
      </c>
      <c r="B194" s="17" t="s">
        <v>193</v>
      </c>
      <c r="C194" s="25">
        <v>44294</v>
      </c>
      <c r="D194" s="74">
        <v>1</v>
      </c>
      <c r="E194" s="95">
        <v>100</v>
      </c>
      <c r="F194" s="56">
        <f t="shared" si="15"/>
        <v>1</v>
      </c>
      <c r="G194" s="68" t="s">
        <v>197</v>
      </c>
      <c r="H194" s="26">
        <v>44295</v>
      </c>
      <c r="I194" s="54">
        <f t="shared" si="12"/>
        <v>100</v>
      </c>
      <c r="J194" s="22">
        <v>44296</v>
      </c>
      <c r="K194" s="54">
        <f t="shared" si="17"/>
        <v>52679</v>
      </c>
      <c r="L194" s="74" t="s">
        <v>16</v>
      </c>
      <c r="M194" s="56">
        <f t="shared" si="13"/>
        <v>1</v>
      </c>
      <c r="N194" s="54">
        <f t="shared" si="14"/>
        <v>100</v>
      </c>
      <c r="O194" s="56">
        <v>0</v>
      </c>
      <c r="P194" s="29"/>
      <c r="Q194" s="49"/>
    </row>
    <row r="195" spans="1:17" ht="20.25" customHeight="1" x14ac:dyDescent="0.25">
      <c r="A195" s="74">
        <v>154</v>
      </c>
      <c r="B195" s="17" t="s">
        <v>25</v>
      </c>
      <c r="C195" s="25">
        <v>44299</v>
      </c>
      <c r="D195" s="74">
        <v>1</v>
      </c>
      <c r="E195" s="95">
        <v>10</v>
      </c>
      <c r="F195" s="56">
        <f t="shared" si="15"/>
        <v>1</v>
      </c>
      <c r="G195" s="68" t="s">
        <v>198</v>
      </c>
      <c r="H195" s="26">
        <v>44299</v>
      </c>
      <c r="I195" s="54">
        <f t="shared" si="12"/>
        <v>10</v>
      </c>
      <c r="J195" s="22" t="s">
        <v>26</v>
      </c>
      <c r="K195" s="54">
        <f t="shared" si="17"/>
        <v>5267.9</v>
      </c>
      <c r="L195" s="74" t="s">
        <v>16</v>
      </c>
      <c r="M195" s="56">
        <f t="shared" si="13"/>
        <v>1</v>
      </c>
      <c r="N195" s="54">
        <f t="shared" si="14"/>
        <v>10</v>
      </c>
      <c r="O195" s="56">
        <v>0</v>
      </c>
      <c r="P195" s="29"/>
      <c r="Q195" s="18"/>
    </row>
    <row r="196" spans="1:17" ht="20.25" customHeight="1" x14ac:dyDescent="0.25">
      <c r="A196" s="74">
        <v>155</v>
      </c>
      <c r="B196" s="17" t="s">
        <v>194</v>
      </c>
      <c r="C196" s="25">
        <v>44291</v>
      </c>
      <c r="D196" s="74">
        <v>1</v>
      </c>
      <c r="E196" s="95">
        <v>6</v>
      </c>
      <c r="F196" s="56">
        <f t="shared" si="15"/>
        <v>1</v>
      </c>
      <c r="G196" s="68" t="s">
        <v>199</v>
      </c>
      <c r="H196" s="26">
        <v>44300</v>
      </c>
      <c r="I196" s="54">
        <f t="shared" si="12"/>
        <v>6</v>
      </c>
      <c r="J196" s="22" t="s">
        <v>26</v>
      </c>
      <c r="K196" s="54">
        <f t="shared" si="17"/>
        <v>3160.74</v>
      </c>
      <c r="L196" s="74" t="s">
        <v>18</v>
      </c>
      <c r="M196" s="56">
        <f t="shared" si="13"/>
        <v>1</v>
      </c>
      <c r="N196" s="54">
        <f t="shared" si="14"/>
        <v>6</v>
      </c>
      <c r="O196" s="56">
        <v>0</v>
      </c>
      <c r="P196" s="29"/>
      <c r="Q196" s="18"/>
    </row>
    <row r="197" spans="1:17" ht="20.25" customHeight="1" x14ac:dyDescent="0.25">
      <c r="A197" s="74">
        <v>156</v>
      </c>
      <c r="B197" s="17" t="s">
        <v>42</v>
      </c>
      <c r="C197" s="25">
        <v>44292</v>
      </c>
      <c r="D197" s="74">
        <v>1</v>
      </c>
      <c r="E197" s="95">
        <v>15</v>
      </c>
      <c r="F197" s="56">
        <f t="shared" si="15"/>
        <v>1</v>
      </c>
      <c r="G197" s="68" t="s">
        <v>200</v>
      </c>
      <c r="H197" s="26">
        <v>44300</v>
      </c>
      <c r="I197" s="54">
        <f t="shared" si="12"/>
        <v>15</v>
      </c>
      <c r="J197" s="22" t="s">
        <v>26</v>
      </c>
      <c r="K197" s="54">
        <f t="shared" si="17"/>
        <v>7901.8499999999995</v>
      </c>
      <c r="L197" s="74" t="s">
        <v>16</v>
      </c>
      <c r="M197" s="56">
        <f t="shared" si="13"/>
        <v>1</v>
      </c>
      <c r="N197" s="54">
        <f t="shared" si="14"/>
        <v>15</v>
      </c>
      <c r="O197" s="56">
        <v>0</v>
      </c>
      <c r="P197" s="29"/>
      <c r="Q197" s="18"/>
    </row>
    <row r="198" spans="1:17" ht="20.25" customHeight="1" x14ac:dyDescent="0.25">
      <c r="A198" s="74">
        <v>157</v>
      </c>
      <c r="B198" s="17" t="s">
        <v>42</v>
      </c>
      <c r="C198" s="25">
        <v>44292</v>
      </c>
      <c r="D198" s="74">
        <v>1</v>
      </c>
      <c r="E198" s="95">
        <v>15</v>
      </c>
      <c r="F198" s="56">
        <f t="shared" si="15"/>
        <v>1</v>
      </c>
      <c r="G198" s="68" t="s">
        <v>201</v>
      </c>
      <c r="H198" s="26">
        <v>44300</v>
      </c>
      <c r="I198" s="54">
        <f t="shared" si="12"/>
        <v>15</v>
      </c>
      <c r="J198" s="22" t="s">
        <v>26</v>
      </c>
      <c r="K198" s="54">
        <f t="shared" si="17"/>
        <v>7901.8499999999995</v>
      </c>
      <c r="L198" s="74" t="s">
        <v>16</v>
      </c>
      <c r="M198" s="56">
        <f t="shared" si="13"/>
        <v>1</v>
      </c>
      <c r="N198" s="54">
        <f t="shared" si="14"/>
        <v>15</v>
      </c>
      <c r="O198" s="56">
        <v>0</v>
      </c>
      <c r="P198" s="29"/>
      <c r="Q198" s="18"/>
    </row>
    <row r="199" spans="1:17" ht="20.25" customHeight="1" x14ac:dyDescent="0.25">
      <c r="A199" s="74">
        <v>158</v>
      </c>
      <c r="B199" s="17" t="s">
        <v>42</v>
      </c>
      <c r="C199" s="25">
        <v>44292</v>
      </c>
      <c r="D199" s="74">
        <v>1</v>
      </c>
      <c r="E199" s="95">
        <v>15</v>
      </c>
      <c r="F199" s="56">
        <f t="shared" si="15"/>
        <v>1</v>
      </c>
      <c r="G199" s="68" t="s">
        <v>202</v>
      </c>
      <c r="H199" s="26">
        <v>44302</v>
      </c>
      <c r="I199" s="54">
        <f t="shared" si="12"/>
        <v>15</v>
      </c>
      <c r="J199" s="22" t="s">
        <v>26</v>
      </c>
      <c r="K199" s="54">
        <f t="shared" si="17"/>
        <v>7901.8499999999995</v>
      </c>
      <c r="L199" s="74" t="s">
        <v>16</v>
      </c>
      <c r="M199" s="56">
        <f t="shared" si="13"/>
        <v>1</v>
      </c>
      <c r="N199" s="54">
        <f t="shared" si="14"/>
        <v>15</v>
      </c>
      <c r="O199" s="56">
        <v>0</v>
      </c>
      <c r="P199" s="29"/>
      <c r="Q199" s="18"/>
    </row>
    <row r="200" spans="1:17" ht="20.25" customHeight="1" x14ac:dyDescent="0.25">
      <c r="A200" s="74">
        <v>159</v>
      </c>
      <c r="B200" s="17" t="s">
        <v>195</v>
      </c>
      <c r="C200" s="25">
        <v>44300</v>
      </c>
      <c r="D200" s="74">
        <v>1</v>
      </c>
      <c r="E200" s="95">
        <v>225.94</v>
      </c>
      <c r="F200" s="56">
        <f t="shared" si="15"/>
        <v>1</v>
      </c>
      <c r="G200" s="68" t="s">
        <v>203</v>
      </c>
      <c r="H200" s="26">
        <v>44306</v>
      </c>
      <c r="I200" s="54">
        <f t="shared" si="12"/>
        <v>225.94</v>
      </c>
      <c r="J200" s="22" t="s">
        <v>26</v>
      </c>
      <c r="K200" s="54">
        <f t="shared" si="17"/>
        <v>119022.93259999999</v>
      </c>
      <c r="L200" s="74" t="s">
        <v>18</v>
      </c>
      <c r="M200" s="56">
        <f t="shared" si="13"/>
        <v>1</v>
      </c>
      <c r="N200" s="54">
        <f t="shared" si="14"/>
        <v>225.94</v>
      </c>
      <c r="O200" s="56">
        <v>0</v>
      </c>
      <c r="P200" s="29"/>
      <c r="Q200" s="18"/>
    </row>
    <row r="201" spans="1:17" ht="20.25" customHeight="1" x14ac:dyDescent="0.25">
      <c r="A201" s="74"/>
      <c r="B201" s="17" t="s">
        <v>146</v>
      </c>
      <c r="C201" s="25">
        <v>44308</v>
      </c>
      <c r="D201" s="74">
        <v>1</v>
      </c>
      <c r="E201" s="95">
        <v>40</v>
      </c>
      <c r="F201" s="56">
        <f t="shared" si="15"/>
        <v>1</v>
      </c>
      <c r="G201" s="68" t="s">
        <v>204</v>
      </c>
      <c r="H201" s="26">
        <v>44309</v>
      </c>
      <c r="I201" s="54">
        <f t="shared" si="12"/>
        <v>40</v>
      </c>
      <c r="J201" s="22">
        <v>44310</v>
      </c>
      <c r="K201" s="54">
        <f>E201*526.79</f>
        <v>21071.599999999999</v>
      </c>
      <c r="L201" s="74" t="s">
        <v>16</v>
      </c>
      <c r="M201" s="56">
        <f t="shared" si="13"/>
        <v>1</v>
      </c>
      <c r="N201" s="54">
        <f t="shared" si="14"/>
        <v>40</v>
      </c>
      <c r="O201" s="56">
        <v>0</v>
      </c>
      <c r="P201" s="29"/>
      <c r="Q201" s="18"/>
    </row>
    <row r="202" spans="1:17" ht="20.25" customHeight="1" x14ac:dyDescent="0.25">
      <c r="A202" s="74"/>
      <c r="B202" s="20"/>
      <c r="C202" s="33"/>
      <c r="D202" s="74"/>
      <c r="E202" s="19"/>
      <c r="F202" s="56"/>
      <c r="G202" s="17"/>
      <c r="H202" s="26"/>
      <c r="I202" s="54"/>
      <c r="J202" s="33"/>
      <c r="K202" s="54"/>
      <c r="L202" s="74"/>
      <c r="M202" s="56"/>
      <c r="N202" s="54"/>
      <c r="O202" s="56"/>
      <c r="P202" s="29"/>
      <c r="Q202" s="18"/>
    </row>
    <row r="203" spans="1:17" ht="20.25" customHeight="1" x14ac:dyDescent="0.25">
      <c r="A203" s="74"/>
      <c r="B203" s="17"/>
      <c r="C203" s="22"/>
      <c r="D203" s="74"/>
      <c r="E203" s="27"/>
      <c r="F203" s="56"/>
      <c r="G203" s="90"/>
      <c r="H203" s="22"/>
      <c r="I203" s="54"/>
      <c r="J203" s="22"/>
      <c r="K203" s="54"/>
      <c r="L203" s="74"/>
      <c r="M203" s="56"/>
      <c r="N203" s="54"/>
      <c r="O203" s="56"/>
      <c r="P203" s="29"/>
      <c r="Q203" s="18"/>
    </row>
    <row r="204" spans="1:17" ht="20.25" customHeight="1" x14ac:dyDescent="0.25">
      <c r="A204" s="74"/>
      <c r="B204" s="17"/>
      <c r="C204" s="22"/>
      <c r="D204" s="74"/>
      <c r="E204" s="27"/>
      <c r="F204" s="56"/>
      <c r="G204" s="90"/>
      <c r="H204" s="22"/>
      <c r="I204" s="54"/>
      <c r="J204" s="22"/>
      <c r="K204" s="54"/>
      <c r="L204" s="74"/>
      <c r="M204" s="56"/>
      <c r="N204" s="54"/>
      <c r="O204" s="56"/>
      <c r="P204" s="29"/>
      <c r="Q204" s="18"/>
    </row>
    <row r="205" spans="1:17" ht="20.25" customHeight="1" x14ac:dyDescent="0.25">
      <c r="A205" s="74"/>
      <c r="B205" s="17"/>
      <c r="C205" s="22"/>
      <c r="D205" s="74"/>
      <c r="E205" s="27"/>
      <c r="F205" s="56"/>
      <c r="G205" s="90"/>
      <c r="H205" s="22"/>
      <c r="I205" s="54"/>
      <c r="J205" s="22"/>
      <c r="K205" s="54"/>
      <c r="L205" s="74"/>
      <c r="M205" s="56"/>
      <c r="N205" s="54"/>
      <c r="O205" s="56"/>
      <c r="P205" s="29"/>
      <c r="Q205" s="18"/>
    </row>
    <row r="206" spans="1:17" ht="20.25" customHeight="1" x14ac:dyDescent="0.25">
      <c r="A206" s="74"/>
      <c r="B206" s="17"/>
      <c r="C206" s="22"/>
      <c r="D206" s="74"/>
      <c r="E206" s="27"/>
      <c r="F206" s="56"/>
      <c r="G206" s="90"/>
      <c r="H206" s="22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2"/>
      <c r="D207" s="74"/>
      <c r="E207" s="27"/>
      <c r="F207" s="56"/>
      <c r="G207" s="90"/>
      <c r="H207" s="22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2"/>
      <c r="D208" s="74"/>
      <c r="E208" s="27"/>
      <c r="F208" s="56"/>
      <c r="G208" s="90"/>
      <c r="H208" s="22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9" ht="20.25" customHeight="1" x14ac:dyDescent="0.25">
      <c r="A209" s="74"/>
      <c r="B209" s="17"/>
      <c r="C209" s="22"/>
      <c r="D209" s="74"/>
      <c r="E209" s="27"/>
      <c r="F209" s="56"/>
      <c r="G209" s="90"/>
      <c r="H209" s="22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9" ht="20.25" customHeight="1" x14ac:dyDescent="0.25">
      <c r="A210" s="74"/>
      <c r="B210" s="17"/>
      <c r="C210" s="22"/>
      <c r="D210" s="74"/>
      <c r="E210" s="27"/>
      <c r="F210" s="56"/>
      <c r="G210" s="90"/>
      <c r="H210" s="22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9" ht="20.25" customHeight="1" x14ac:dyDescent="0.25">
      <c r="A211" s="74"/>
      <c r="B211" s="17"/>
      <c r="C211" s="22"/>
      <c r="D211" s="74"/>
      <c r="E211" s="27"/>
      <c r="F211" s="56"/>
      <c r="G211" s="90"/>
      <c r="H211" s="22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9" ht="20.25" customHeight="1" x14ac:dyDescent="0.25">
      <c r="A212" s="74"/>
      <c r="B212" s="17"/>
      <c r="C212" s="22"/>
      <c r="D212" s="74"/>
      <c r="E212" s="27"/>
      <c r="F212" s="56"/>
      <c r="G212" s="90"/>
      <c r="H212" s="22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9" ht="20.25" customHeight="1" x14ac:dyDescent="0.25">
      <c r="A213" s="74"/>
      <c r="B213" s="17"/>
      <c r="C213" s="22"/>
      <c r="D213" s="74"/>
      <c r="E213" s="27"/>
      <c r="F213" s="56"/>
      <c r="G213" s="90"/>
      <c r="H213" s="22"/>
      <c r="I213" s="54"/>
      <c r="J213" s="22"/>
      <c r="K213" s="54"/>
      <c r="L213" s="74"/>
      <c r="M213" s="56"/>
      <c r="N213" s="54"/>
      <c r="O213" s="56"/>
      <c r="P213" s="29"/>
      <c r="Q213" s="18"/>
    </row>
    <row r="214" spans="1:19" ht="20.25" customHeight="1" x14ac:dyDescent="0.25">
      <c r="A214" s="74"/>
      <c r="B214" s="17"/>
      <c r="C214" s="22"/>
      <c r="D214" s="74"/>
      <c r="E214" s="27"/>
      <c r="F214" s="56"/>
      <c r="G214" s="90"/>
      <c r="H214" s="90"/>
      <c r="I214" s="54"/>
      <c r="J214" s="22"/>
      <c r="K214" s="54"/>
      <c r="L214" s="74"/>
      <c r="M214" s="56"/>
      <c r="N214" s="54"/>
      <c r="O214" s="56"/>
      <c r="P214" s="29"/>
      <c r="Q214" s="18"/>
      <c r="S214" t="e">
        <f t="shared" ref="S214:S277" si="36">INDEX($X$296:$X$348,MATCH(Q214,$Y$296:$Y$348,0))</f>
        <v>#N/A</v>
      </c>
    </row>
    <row r="215" spans="1:19" ht="20.25" customHeight="1" x14ac:dyDescent="0.25">
      <c r="A215" s="74"/>
      <c r="B215" s="17"/>
      <c r="C215" s="22"/>
      <c r="D215" s="74"/>
      <c r="E215" s="27"/>
      <c r="F215" s="56"/>
      <c r="G215" s="90"/>
      <c r="H215" s="90"/>
      <c r="I215" s="54"/>
      <c r="J215" s="22"/>
      <c r="K215" s="54"/>
      <c r="L215" s="74"/>
      <c r="M215" s="56"/>
      <c r="N215" s="54"/>
      <c r="O215" s="56"/>
      <c r="P215" s="29"/>
      <c r="Q215" s="18"/>
      <c r="S215" t="e">
        <f t="shared" si="36"/>
        <v>#N/A</v>
      </c>
    </row>
    <row r="216" spans="1:19" ht="20.25" customHeight="1" x14ac:dyDescent="0.25">
      <c r="A216" s="74"/>
      <c r="B216" s="17"/>
      <c r="C216" s="22"/>
      <c r="D216" s="74"/>
      <c r="E216" s="27"/>
      <c r="F216" s="56"/>
      <c r="G216" s="90"/>
      <c r="H216" s="90"/>
      <c r="I216" s="54"/>
      <c r="J216" s="22"/>
      <c r="K216" s="54"/>
      <c r="L216" s="74"/>
      <c r="M216" s="56"/>
      <c r="N216" s="54"/>
      <c r="O216" s="56"/>
      <c r="P216" s="29"/>
      <c r="Q216" s="18"/>
      <c r="S216" t="e">
        <f t="shared" si="36"/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90"/>
      <c r="H217" s="90"/>
      <c r="I217" s="54"/>
      <c r="J217" s="22"/>
      <c r="K217" s="54"/>
      <c r="L217" s="74"/>
      <c r="M217" s="56"/>
      <c r="N217" s="54"/>
      <c r="O217" s="56"/>
      <c r="P217" s="29"/>
      <c r="Q217" s="37"/>
      <c r="S217" t="e">
        <f t="shared" si="36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90"/>
      <c r="H218" s="90"/>
      <c r="I218" s="54"/>
      <c r="J218" s="22"/>
      <c r="K218" s="54"/>
      <c r="L218" s="74"/>
      <c r="M218" s="56"/>
      <c r="N218" s="54"/>
      <c r="O218" s="56"/>
      <c r="P218" s="29"/>
      <c r="Q218" s="18"/>
      <c r="S218" t="e">
        <f t="shared" si="36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90"/>
      <c r="H219" s="90"/>
      <c r="I219" s="54"/>
      <c r="J219" s="22"/>
      <c r="K219" s="54"/>
      <c r="L219" s="74"/>
      <c r="M219" s="56"/>
      <c r="N219" s="54"/>
      <c r="O219" s="56"/>
      <c r="P219" s="29"/>
      <c r="Q219" s="18"/>
      <c r="S219" t="e">
        <f t="shared" si="36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90"/>
      <c r="H220" s="90"/>
      <c r="I220" s="54"/>
      <c r="J220" s="22"/>
      <c r="K220" s="54"/>
      <c r="L220" s="74"/>
      <c r="M220" s="56"/>
      <c r="N220" s="54"/>
      <c r="O220" s="56"/>
      <c r="P220" s="29"/>
      <c r="Q220" s="37"/>
      <c r="S220" t="e">
        <f t="shared" si="36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90"/>
      <c r="H221" s="90"/>
      <c r="I221" s="54"/>
      <c r="J221" s="22"/>
      <c r="K221" s="54"/>
      <c r="L221" s="74"/>
      <c r="M221" s="56"/>
      <c r="N221" s="54"/>
      <c r="O221" s="56"/>
      <c r="P221" s="29"/>
      <c r="Q221" s="37"/>
      <c r="S221" t="e">
        <f t="shared" si="36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90"/>
      <c r="H222" s="90"/>
      <c r="I222" s="54"/>
      <c r="J222" s="22"/>
      <c r="K222" s="54"/>
      <c r="L222" s="74"/>
      <c r="M222" s="56"/>
      <c r="N222" s="54"/>
      <c r="O222" s="56"/>
      <c r="P222" s="29"/>
      <c r="Q222" s="18"/>
      <c r="S222" t="e">
        <f t="shared" si="36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90"/>
      <c r="H223" s="90"/>
      <c r="I223" s="54"/>
      <c r="J223" s="22"/>
      <c r="K223" s="54"/>
      <c r="L223" s="74"/>
      <c r="M223" s="56"/>
      <c r="N223" s="54"/>
      <c r="O223" s="56"/>
      <c r="P223" s="29"/>
      <c r="Q223" s="18"/>
      <c r="S223" t="e">
        <f t="shared" si="36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90"/>
      <c r="H224" s="90"/>
      <c r="I224" s="54"/>
      <c r="J224" s="22"/>
      <c r="K224" s="54"/>
      <c r="L224" s="74"/>
      <c r="M224" s="56"/>
      <c r="N224" s="54"/>
      <c r="O224" s="56"/>
      <c r="P224" s="34"/>
      <c r="Q224" s="18"/>
      <c r="S224" t="e">
        <f t="shared" si="36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90"/>
      <c r="H225" s="90"/>
      <c r="I225" s="54"/>
      <c r="J225" s="22"/>
      <c r="K225" s="54"/>
      <c r="L225" s="74"/>
      <c r="M225" s="56"/>
      <c r="N225" s="54"/>
      <c r="O225" s="56"/>
      <c r="P225" s="34"/>
      <c r="Q225" s="37"/>
      <c r="S225" t="e">
        <f t="shared" si="36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90"/>
      <c r="H226" s="90"/>
      <c r="I226" s="54"/>
      <c r="J226" s="22"/>
      <c r="K226" s="54"/>
      <c r="L226" s="74"/>
      <c r="M226" s="56"/>
      <c r="N226" s="54"/>
      <c r="O226" s="56"/>
      <c r="P226" s="34"/>
      <c r="Q226" s="18"/>
      <c r="S226" t="e">
        <f t="shared" si="36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90"/>
      <c r="H227" s="90"/>
      <c r="I227" s="54"/>
      <c r="J227" s="22"/>
      <c r="K227" s="54"/>
      <c r="L227" s="74"/>
      <c r="M227" s="56"/>
      <c r="N227" s="54"/>
      <c r="O227" s="56"/>
      <c r="P227" s="34"/>
      <c r="Q227" s="18"/>
      <c r="S227" t="e">
        <f t="shared" si="36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90"/>
      <c r="H228" s="90"/>
      <c r="I228" s="54"/>
      <c r="J228" s="22"/>
      <c r="K228" s="54"/>
      <c r="L228" s="74"/>
      <c r="M228" s="56"/>
      <c r="N228" s="54"/>
      <c r="O228" s="56"/>
      <c r="P228" s="34"/>
      <c r="Q228" s="18"/>
      <c r="S228" t="e">
        <f t="shared" si="36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90"/>
      <c r="H229" s="90"/>
      <c r="I229" s="54"/>
      <c r="J229" s="22"/>
      <c r="K229" s="54"/>
      <c r="L229" s="74"/>
      <c r="M229" s="56"/>
      <c r="N229" s="54"/>
      <c r="O229" s="56"/>
      <c r="P229" s="34"/>
      <c r="Q229" s="18"/>
      <c r="S229" t="e">
        <f t="shared" si="36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41"/>
      <c r="H230" s="42"/>
      <c r="I230" s="54"/>
      <c r="J230" s="22"/>
      <c r="K230" s="54"/>
      <c r="L230" s="74"/>
      <c r="M230" s="56"/>
      <c r="N230" s="54"/>
      <c r="O230" s="56"/>
      <c r="P230" s="34"/>
      <c r="Q230" s="18"/>
      <c r="S230" t="e">
        <f t="shared" si="36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41"/>
      <c r="H231" s="42"/>
      <c r="I231" s="54"/>
      <c r="J231" s="22"/>
      <c r="K231" s="54"/>
      <c r="L231" s="74"/>
      <c r="M231" s="56"/>
      <c r="N231" s="54"/>
      <c r="O231" s="56"/>
      <c r="P231" s="34"/>
      <c r="Q231" s="18"/>
      <c r="S231" t="e">
        <f t="shared" si="36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41"/>
      <c r="H232" s="42"/>
      <c r="I232" s="54"/>
      <c r="J232" s="22"/>
      <c r="K232" s="54"/>
      <c r="L232" s="74"/>
      <c r="M232" s="56"/>
      <c r="N232" s="54"/>
      <c r="O232" s="56"/>
      <c r="P232" s="34"/>
      <c r="Q232" s="18"/>
      <c r="S232" t="e">
        <f t="shared" si="36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41"/>
      <c r="H233" s="42"/>
      <c r="I233" s="54"/>
      <c r="J233" s="22"/>
      <c r="K233" s="54"/>
      <c r="L233" s="74"/>
      <c r="M233" s="56"/>
      <c r="N233" s="54"/>
      <c r="O233" s="56"/>
      <c r="P233" s="34"/>
      <c r="Q233" s="18"/>
      <c r="S233" t="e">
        <f t="shared" si="36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41"/>
      <c r="H234" s="42"/>
      <c r="I234" s="54"/>
      <c r="J234" s="22"/>
      <c r="K234" s="54"/>
      <c r="L234" s="74"/>
      <c r="M234" s="56"/>
      <c r="N234" s="54"/>
      <c r="O234" s="56"/>
      <c r="P234" s="34"/>
      <c r="Q234" s="18"/>
      <c r="S234" t="e">
        <f t="shared" si="36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41"/>
      <c r="H235" s="4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36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41"/>
      <c r="H236" s="42"/>
      <c r="I236" s="54"/>
      <c r="J236" s="22"/>
      <c r="K236" s="54"/>
      <c r="L236" s="74"/>
      <c r="M236" s="56"/>
      <c r="N236" s="54"/>
      <c r="O236" s="56"/>
      <c r="P236" s="34"/>
      <c r="Q236" s="18"/>
      <c r="S236" t="e">
        <f t="shared" si="36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41"/>
      <c r="H237" s="4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36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41"/>
      <c r="H238" s="42"/>
      <c r="I238" s="54"/>
      <c r="J238" s="24"/>
      <c r="K238" s="54"/>
      <c r="L238" s="74"/>
      <c r="M238" s="56"/>
      <c r="N238" s="54"/>
      <c r="O238" s="56"/>
      <c r="P238" s="7"/>
      <c r="Q238" s="37"/>
      <c r="S238" t="e">
        <f t="shared" si="36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41"/>
      <c r="H239" s="42"/>
      <c r="I239" s="54"/>
      <c r="J239" s="24"/>
      <c r="K239" s="54"/>
      <c r="L239" s="74"/>
      <c r="M239" s="56"/>
      <c r="N239" s="54"/>
      <c r="O239" s="56"/>
      <c r="P239" s="7"/>
      <c r="Q239" s="37"/>
      <c r="S239" t="e">
        <f t="shared" si="36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41"/>
      <c r="H240" s="42"/>
      <c r="I240" s="54"/>
      <c r="J240" s="26"/>
      <c r="K240" s="54"/>
      <c r="L240" s="74"/>
      <c r="M240" s="56"/>
      <c r="N240" s="54"/>
      <c r="O240" s="56"/>
      <c r="P240" s="7"/>
      <c r="Q240" s="37"/>
      <c r="S240" t="e">
        <f t="shared" si="36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6"/>
      <c r="K241" s="54"/>
      <c r="L241" s="74"/>
      <c r="M241" s="56"/>
      <c r="N241" s="54"/>
      <c r="O241" s="56"/>
      <c r="P241" s="7"/>
      <c r="Q241" s="37"/>
      <c r="S241" t="e">
        <f t="shared" si="36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6"/>
      <c r="K242" s="54"/>
      <c r="L242" s="74"/>
      <c r="M242" s="56"/>
      <c r="N242" s="54"/>
      <c r="O242" s="56"/>
      <c r="P242" s="38"/>
      <c r="Q242" s="37"/>
      <c r="S242" t="e">
        <f t="shared" si="36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6"/>
      <c r="K243" s="54"/>
      <c r="L243" s="74"/>
      <c r="M243" s="56"/>
      <c r="N243" s="54"/>
      <c r="O243" s="56"/>
      <c r="P243" s="38"/>
      <c r="Q243" s="37"/>
      <c r="S243" t="e">
        <f t="shared" si="36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6"/>
      <c r="K244" s="54"/>
      <c r="L244" s="74"/>
      <c r="M244" s="56"/>
      <c r="N244" s="54"/>
      <c r="O244" s="56"/>
      <c r="P244" s="38"/>
      <c r="Q244" s="37"/>
      <c r="S244" t="e">
        <f t="shared" si="36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6"/>
      <c r="K245" s="54"/>
      <c r="L245" s="74"/>
      <c r="M245" s="56"/>
      <c r="N245" s="54"/>
      <c r="O245" s="56"/>
      <c r="P245" s="38"/>
      <c r="Q245" s="37"/>
      <c r="S245" t="e">
        <f t="shared" si="36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6"/>
      <c r="K246" s="54"/>
      <c r="L246" s="74"/>
      <c r="M246" s="56"/>
      <c r="N246" s="54"/>
      <c r="O246" s="56"/>
      <c r="P246" s="38"/>
      <c r="Q246" s="37"/>
      <c r="S246" t="e">
        <f t="shared" si="36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6"/>
      <c r="K247" s="54"/>
      <c r="L247" s="74"/>
      <c r="M247" s="56"/>
      <c r="N247" s="54"/>
      <c r="O247" s="56"/>
      <c r="P247" s="38"/>
      <c r="Q247" s="37"/>
      <c r="S247" t="e">
        <f t="shared" si="36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6"/>
      <c r="K248" s="54"/>
      <c r="L248" s="74"/>
      <c r="M248" s="56"/>
      <c r="N248" s="54"/>
      <c r="O248" s="56"/>
      <c r="P248" s="38"/>
      <c r="Q248" s="37"/>
      <c r="S248" t="e">
        <f t="shared" si="36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6"/>
      <c r="K249" s="54"/>
      <c r="L249" s="74"/>
      <c r="M249" s="56"/>
      <c r="N249" s="54"/>
      <c r="O249" s="56"/>
      <c r="P249" s="38"/>
      <c r="Q249" s="37"/>
      <c r="S249" t="e">
        <f t="shared" si="36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6"/>
      <c r="K250" s="54"/>
      <c r="L250" s="74"/>
      <c r="M250" s="56"/>
      <c r="N250" s="54"/>
      <c r="O250" s="56"/>
      <c r="P250" s="38"/>
      <c r="Q250" s="37"/>
      <c r="S250" t="e">
        <f t="shared" si="36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5"/>
      <c r="I251" s="54"/>
      <c r="J251" s="26"/>
      <c r="K251" s="54"/>
      <c r="L251" s="74"/>
      <c r="M251" s="56"/>
      <c r="N251" s="54"/>
      <c r="O251" s="56"/>
      <c r="P251" s="38"/>
      <c r="Q251" s="37"/>
      <c r="S251" t="e">
        <f t="shared" si="36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5"/>
      <c r="I252" s="54"/>
      <c r="J252" s="26"/>
      <c r="K252" s="54"/>
      <c r="L252" s="74"/>
      <c r="M252" s="56"/>
      <c r="N252" s="54"/>
      <c r="O252" s="56"/>
      <c r="P252" s="38"/>
      <c r="Q252" s="37"/>
      <c r="S252" t="e">
        <f t="shared" si="36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5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36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5"/>
      <c r="I254" s="54"/>
      <c r="J254" s="32"/>
      <c r="K254" s="54"/>
      <c r="L254" s="74"/>
      <c r="M254" s="56"/>
      <c r="N254" s="54"/>
      <c r="O254" s="56"/>
      <c r="P254" s="11"/>
      <c r="Q254" s="37"/>
      <c r="S254" t="e">
        <f t="shared" si="36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5"/>
      <c r="I255" s="54"/>
      <c r="J255" s="32"/>
      <c r="K255" s="54"/>
      <c r="L255" s="74"/>
      <c r="M255" s="56"/>
      <c r="N255" s="54"/>
      <c r="O255" s="56"/>
      <c r="P255" s="11"/>
      <c r="Q255" s="37"/>
      <c r="S255" t="e">
        <f t="shared" si="36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5"/>
      <c r="I256" s="54"/>
      <c r="J256" s="32"/>
      <c r="K256" s="54"/>
      <c r="L256" s="74"/>
      <c r="M256" s="56"/>
      <c r="N256" s="54"/>
      <c r="O256" s="56"/>
      <c r="P256" s="11"/>
      <c r="Q256" s="37"/>
      <c r="S256" t="e">
        <f t="shared" si="36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5"/>
      <c r="I257" s="54"/>
      <c r="J257" s="32"/>
      <c r="K257" s="54"/>
      <c r="L257" s="74"/>
      <c r="M257" s="56"/>
      <c r="N257" s="54"/>
      <c r="O257" s="56"/>
      <c r="P257" s="11"/>
      <c r="Q257" s="18"/>
      <c r="S257" t="e">
        <f t="shared" si="36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5"/>
      <c r="I258" s="54"/>
      <c r="J258" s="32"/>
      <c r="K258" s="54"/>
      <c r="L258" s="74"/>
      <c r="M258" s="56"/>
      <c r="N258" s="54"/>
      <c r="O258" s="56"/>
      <c r="P258" s="11"/>
      <c r="Q258" s="37"/>
      <c r="S258" t="e">
        <f t="shared" si="36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5"/>
      <c r="I259" s="54"/>
      <c r="J259" s="32"/>
      <c r="K259" s="54"/>
      <c r="L259" s="74"/>
      <c r="M259" s="56"/>
      <c r="N259" s="54"/>
      <c r="O259" s="56"/>
      <c r="P259" s="11"/>
      <c r="Q259" s="18"/>
      <c r="S259" t="e">
        <f t="shared" si="36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5"/>
      <c r="I260" s="54"/>
      <c r="J260" s="32"/>
      <c r="K260" s="54"/>
      <c r="L260" s="74"/>
      <c r="M260" s="56"/>
      <c r="N260" s="54"/>
      <c r="O260" s="56"/>
      <c r="P260" s="11"/>
      <c r="Q260" s="37"/>
      <c r="S260" t="e">
        <f t="shared" si="36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5"/>
      <c r="I261" s="54"/>
      <c r="J261" s="32"/>
      <c r="K261" s="54"/>
      <c r="L261" s="74"/>
      <c r="M261" s="56"/>
      <c r="N261" s="54"/>
      <c r="O261" s="56"/>
      <c r="P261" s="11"/>
      <c r="Q261" s="18"/>
      <c r="S261" t="e">
        <f t="shared" si="36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32"/>
      <c r="K262" s="54"/>
      <c r="L262" s="74"/>
      <c r="M262" s="56"/>
      <c r="N262" s="54"/>
      <c r="O262" s="56"/>
      <c r="P262" s="11"/>
      <c r="Q262" s="37"/>
      <c r="S262" t="e">
        <f t="shared" si="36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32"/>
      <c r="K263" s="54"/>
      <c r="L263" s="74"/>
      <c r="M263" s="56"/>
      <c r="N263" s="54"/>
      <c r="O263" s="56"/>
      <c r="P263" s="11"/>
      <c r="Q263" s="18"/>
      <c r="S263" t="e">
        <f t="shared" si="36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32"/>
      <c r="K264" s="54"/>
      <c r="L264" s="74"/>
      <c r="M264" s="56"/>
      <c r="N264" s="54"/>
      <c r="O264" s="56"/>
      <c r="P264" s="11"/>
      <c r="Q264" s="37"/>
      <c r="S264" t="e">
        <f t="shared" si="36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4"/>
      <c r="I265" s="54"/>
      <c r="J265" s="32"/>
      <c r="K265" s="54"/>
      <c r="L265" s="74"/>
      <c r="M265" s="56"/>
      <c r="N265" s="54"/>
      <c r="O265" s="56"/>
      <c r="P265" s="11"/>
      <c r="Q265" s="18"/>
      <c r="S265" t="e">
        <f t="shared" si="36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4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36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137"/>
      <c r="H267" s="138"/>
      <c r="I267" s="54"/>
      <c r="J267" s="32"/>
      <c r="K267" s="54"/>
      <c r="L267" s="74"/>
      <c r="M267" s="56"/>
      <c r="N267" s="54"/>
      <c r="O267" s="56"/>
      <c r="P267" s="11"/>
      <c r="Q267" s="18"/>
      <c r="S267" t="e">
        <f t="shared" si="36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137"/>
      <c r="H268" s="138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36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32"/>
      <c r="K269" s="54"/>
      <c r="L269" s="74"/>
      <c r="M269" s="56"/>
      <c r="N269" s="54"/>
      <c r="O269" s="56"/>
      <c r="P269" s="11"/>
      <c r="Q269" s="18"/>
      <c r="S269" t="e">
        <f t="shared" si="36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36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137"/>
      <c r="H271" s="138"/>
      <c r="I271" s="54"/>
      <c r="J271" s="32"/>
      <c r="K271" s="54"/>
      <c r="L271" s="74"/>
      <c r="M271" s="56"/>
      <c r="N271" s="54"/>
      <c r="O271" s="56"/>
      <c r="P271" s="11"/>
      <c r="Q271" s="18"/>
      <c r="S271" t="e">
        <f t="shared" si="36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137"/>
      <c r="H272" s="138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36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137"/>
      <c r="H273" s="138"/>
      <c r="I273" s="54"/>
      <c r="J273" s="24"/>
      <c r="K273" s="54"/>
      <c r="L273" s="74"/>
      <c r="M273" s="56"/>
      <c r="N273" s="54"/>
      <c r="O273" s="56"/>
      <c r="P273" s="31"/>
      <c r="Q273" s="18"/>
      <c r="S273" t="e">
        <f t="shared" si="36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137"/>
      <c r="H274" s="138"/>
      <c r="I274" s="54"/>
      <c r="J274" s="24"/>
      <c r="K274" s="54"/>
      <c r="L274" s="74"/>
      <c r="M274" s="56"/>
      <c r="N274" s="54"/>
      <c r="O274" s="56"/>
      <c r="P274" s="31"/>
      <c r="Q274" s="18"/>
      <c r="S274" t="e">
        <f t="shared" si="36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137"/>
      <c r="H275" s="138"/>
      <c r="I275" s="54"/>
      <c r="J275" s="24"/>
      <c r="K275" s="54"/>
      <c r="L275" s="74"/>
      <c r="M275" s="56"/>
      <c r="N275" s="54"/>
      <c r="O275" s="56"/>
      <c r="P275" s="31"/>
      <c r="Q275" s="18"/>
      <c r="S275" t="e">
        <f t="shared" si="36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137"/>
      <c r="H276" s="138"/>
      <c r="I276" s="54"/>
      <c r="J276" s="24"/>
      <c r="K276" s="54"/>
      <c r="L276" s="74"/>
      <c r="M276" s="56"/>
      <c r="N276" s="54"/>
      <c r="O276" s="56"/>
      <c r="P276" s="31"/>
      <c r="Q276" s="18"/>
      <c r="S276" t="e">
        <f t="shared" si="36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137"/>
      <c r="H277" s="138"/>
      <c r="I277" s="54"/>
      <c r="J277" s="24"/>
      <c r="K277" s="54"/>
      <c r="L277" s="74"/>
      <c r="M277" s="56"/>
      <c r="N277" s="54"/>
      <c r="O277" s="56"/>
      <c r="P277" s="31"/>
      <c r="Q277" s="18"/>
      <c r="S277" t="e">
        <f t="shared" si="36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24"/>
      <c r="K278" s="54"/>
      <c r="L278" s="74"/>
      <c r="M278" s="56"/>
      <c r="N278" s="54"/>
      <c r="O278" s="56"/>
      <c r="P278" s="31"/>
      <c r="Q278" s="18"/>
      <c r="S278" t="e">
        <f t="shared" ref="S278:S340" si="37">INDEX($X$296:$X$348,MATCH(Q278,$Y$296:$Y$348,0))</f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24"/>
      <c r="K279" s="54"/>
      <c r="L279" s="74"/>
      <c r="M279" s="56"/>
      <c r="N279" s="54"/>
      <c r="O279" s="56"/>
      <c r="P279" s="31"/>
      <c r="Q279" s="18"/>
      <c r="S279" t="e">
        <f t="shared" si="37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24"/>
      <c r="K280" s="54"/>
      <c r="L280" s="74"/>
      <c r="M280" s="56"/>
      <c r="N280" s="54"/>
      <c r="O280" s="56"/>
      <c r="P280" s="31"/>
      <c r="Q280" s="18"/>
      <c r="S280" t="e">
        <f t="shared" si="37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24"/>
      <c r="K281" s="54"/>
      <c r="L281" s="74"/>
      <c r="M281" s="56"/>
      <c r="N281" s="54"/>
      <c r="O281" s="56"/>
      <c r="P281" s="31"/>
      <c r="Q281" s="18"/>
      <c r="S281" t="e">
        <f t="shared" si="37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24"/>
      <c r="K282" s="54"/>
      <c r="L282" s="74"/>
      <c r="M282" s="56"/>
      <c r="N282" s="54"/>
      <c r="O282" s="56"/>
      <c r="P282" s="31"/>
      <c r="Q282" s="18"/>
      <c r="S282" t="e">
        <f t="shared" si="37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24"/>
      <c r="K283" s="54"/>
      <c r="L283" s="74"/>
      <c r="M283" s="56"/>
      <c r="N283" s="54"/>
      <c r="O283" s="56"/>
      <c r="P283" s="31"/>
      <c r="Q283" s="18"/>
      <c r="S283" t="e">
        <f t="shared" si="37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37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37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37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37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37"/>
        <v>#N/A</v>
      </c>
    </row>
    <row r="289" spans="1:34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si="37"/>
        <v>#N/A</v>
      </c>
    </row>
    <row r="290" spans="1:34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37"/>
        <v>#N/A</v>
      </c>
    </row>
    <row r="291" spans="1:34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37"/>
        <v>#N/A</v>
      </c>
    </row>
    <row r="292" spans="1:34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37"/>
        <v>#N/A</v>
      </c>
    </row>
    <row r="293" spans="1:34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30"/>
      <c r="S293" t="e">
        <f t="shared" si="37"/>
        <v>#N/A</v>
      </c>
    </row>
    <row r="294" spans="1:34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37"/>
        <v>#N/A</v>
      </c>
      <c r="AG294" s="139" t="s">
        <v>97</v>
      </c>
      <c r="AH294" s="139" t="s">
        <v>98</v>
      </c>
    </row>
    <row r="295" spans="1:34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37"/>
        <v>#N/A</v>
      </c>
      <c r="AA295" t="s">
        <v>77</v>
      </c>
      <c r="AC295" t="s">
        <v>78</v>
      </c>
      <c r="AG295" s="140"/>
      <c r="AH295" s="140"/>
    </row>
    <row r="296" spans="1:34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37"/>
        <v>#N/A</v>
      </c>
      <c r="X296" s="40" t="s">
        <v>45</v>
      </c>
      <c r="Y296" s="40" t="s">
        <v>28</v>
      </c>
      <c r="Z296" s="40"/>
      <c r="AA296" s="40">
        <f>SUMIF($S$6:$S$397,X296,$E$6:$E$397)/1000</f>
        <v>0</v>
      </c>
      <c r="AB296" s="40"/>
      <c r="AC296" s="43">
        <f>SUMIFS($E$6:$E$397,$S$6:$S$397,X296,$J$6:$J$397,"&lt;&gt;Ожидается ТП")/1000</f>
        <v>0</v>
      </c>
      <c r="AG296" s="140"/>
      <c r="AH296" s="140"/>
    </row>
    <row r="297" spans="1:34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37"/>
        <v>#N/A</v>
      </c>
      <c r="X297" t="s">
        <v>45</v>
      </c>
      <c r="Y297" t="s">
        <v>68</v>
      </c>
      <c r="AC297" s="6"/>
      <c r="AF297" s="46" t="s">
        <v>45</v>
      </c>
      <c r="AG297" s="46">
        <f>AA296</f>
        <v>0</v>
      </c>
      <c r="AH297" s="47">
        <f>AC296</f>
        <v>0</v>
      </c>
    </row>
    <row r="298" spans="1:34" ht="20.25" customHeight="1" x14ac:dyDescent="0.25">
      <c r="A298" s="74"/>
      <c r="B298" s="17"/>
      <c r="C298" s="22"/>
      <c r="D298" s="74"/>
      <c r="E298" s="27"/>
      <c r="F298" s="56"/>
      <c r="G298" s="90"/>
      <c r="H298" s="91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37"/>
        <v>#N/A</v>
      </c>
      <c r="X298" t="s">
        <v>45</v>
      </c>
      <c r="Y298" t="s">
        <v>84</v>
      </c>
      <c r="AC298" s="6"/>
      <c r="AF298" s="46" t="s">
        <v>46</v>
      </c>
      <c r="AG298" s="47">
        <f>AA301</f>
        <v>0</v>
      </c>
      <c r="AH298" s="47">
        <f>AC301</f>
        <v>0</v>
      </c>
    </row>
    <row r="299" spans="1:34" ht="20.25" customHeight="1" x14ac:dyDescent="0.25">
      <c r="A299" s="74"/>
      <c r="B299" s="17"/>
      <c r="C299" s="22"/>
      <c r="D299" s="74"/>
      <c r="E299" s="27"/>
      <c r="F299" s="56"/>
      <c r="G299" s="90"/>
      <c r="H299" s="91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37"/>
        <v>#N/A</v>
      </c>
      <c r="X299" t="s">
        <v>45</v>
      </c>
      <c r="Y299" t="s">
        <v>83</v>
      </c>
      <c r="AC299" s="6"/>
      <c r="AF299" s="46" t="s">
        <v>47</v>
      </c>
      <c r="AG299" s="47">
        <f>AA306</f>
        <v>0</v>
      </c>
      <c r="AH299" s="47">
        <f>AC306</f>
        <v>0</v>
      </c>
    </row>
    <row r="300" spans="1:34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37"/>
        <v>#N/A</v>
      </c>
      <c r="X300" t="s">
        <v>45</v>
      </c>
      <c r="Y300" t="s">
        <v>69</v>
      </c>
      <c r="AC300" s="6"/>
      <c r="AF300" s="46" t="s">
        <v>48</v>
      </c>
      <c r="AG300" s="47">
        <f>AA311</f>
        <v>0</v>
      </c>
      <c r="AH300" s="47">
        <f>AC311</f>
        <v>0</v>
      </c>
    </row>
    <row r="301" spans="1:34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37"/>
        <v>#N/A</v>
      </c>
      <c r="X301" s="40" t="s">
        <v>46</v>
      </c>
      <c r="Y301" s="40" t="s">
        <v>29</v>
      </c>
      <c r="Z301" s="40"/>
      <c r="AA301" s="43">
        <f>SUMIF($S$6:$S$397,X301,$E$6:$E$397)/1000</f>
        <v>0</v>
      </c>
      <c r="AB301" s="40"/>
      <c r="AC301" s="43">
        <f>SUMIFS($E$6:$E$397,$S$6:$S$397,X301,$J$6:$J$397,"&lt;&gt;Ожидается ТП")/1000</f>
        <v>0</v>
      </c>
      <c r="AF301" s="46" t="s">
        <v>49</v>
      </c>
      <c r="AG301" s="47">
        <f>AA321</f>
        <v>0</v>
      </c>
      <c r="AH301" s="47">
        <f>AC321</f>
        <v>0</v>
      </c>
    </row>
    <row r="302" spans="1:34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37"/>
        <v>#N/A</v>
      </c>
      <c r="X302" t="s">
        <v>47</v>
      </c>
      <c r="Y302" t="s">
        <v>67</v>
      </c>
      <c r="AA302" s="6"/>
      <c r="AC302" s="6"/>
      <c r="AF302" s="46" t="s">
        <v>50</v>
      </c>
      <c r="AG302" s="47">
        <f>AA323</f>
        <v>0</v>
      </c>
      <c r="AH302" s="47">
        <f>AC323</f>
        <v>0</v>
      </c>
    </row>
    <row r="303" spans="1:34" ht="20.25" customHeight="1" x14ac:dyDescent="0.25">
      <c r="A303" s="74"/>
      <c r="B303" s="17"/>
      <c r="C303" s="22"/>
      <c r="D303" s="74"/>
      <c r="E303" s="27"/>
      <c r="F303" s="56"/>
      <c r="G303" s="90"/>
      <c r="H303" s="91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37"/>
        <v>#N/A</v>
      </c>
      <c r="X303" t="s">
        <v>47</v>
      </c>
      <c r="Y303" t="s">
        <v>81</v>
      </c>
      <c r="AA303" s="6"/>
      <c r="AC303" s="6"/>
      <c r="AF303" s="46" t="s">
        <v>51</v>
      </c>
      <c r="AG303" s="47">
        <f>AA325</f>
        <v>0</v>
      </c>
      <c r="AH303" s="47">
        <f>AC325</f>
        <v>0</v>
      </c>
    </row>
    <row r="304" spans="1:34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18"/>
      <c r="S304" t="e">
        <f t="shared" si="37"/>
        <v>#N/A</v>
      </c>
      <c r="X304" t="s">
        <v>47</v>
      </c>
      <c r="Y304" t="s">
        <v>36</v>
      </c>
      <c r="AA304" s="6"/>
      <c r="AC304" s="6"/>
      <c r="AF304" s="46" t="s">
        <v>52</v>
      </c>
      <c r="AG304" s="47">
        <f>AA327</f>
        <v>0</v>
      </c>
      <c r="AH304" s="47">
        <f>AC327</f>
        <v>0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90"/>
      <c r="H305" s="91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37"/>
        <v>#N/A</v>
      </c>
      <c r="X305" t="s">
        <v>47</v>
      </c>
      <c r="Y305" t="s">
        <v>89</v>
      </c>
      <c r="AA305" s="6"/>
      <c r="AC305" s="6"/>
      <c r="AF305" s="46" t="s">
        <v>53</v>
      </c>
      <c r="AG305" s="47">
        <f>AA330</f>
        <v>0</v>
      </c>
      <c r="AH305" s="47">
        <f>AC330</f>
        <v>0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37"/>
        <v>#N/A</v>
      </c>
      <c r="X306" s="40" t="s">
        <v>47</v>
      </c>
      <c r="Y306" s="40" t="s">
        <v>66</v>
      </c>
      <c r="Z306" s="40"/>
      <c r="AA306" s="43">
        <f>SUMIF($S$6:$S$397,X306,$E$6:$E$397)/1000</f>
        <v>0</v>
      </c>
      <c r="AB306" s="40"/>
      <c r="AC306" s="43">
        <f>SUMIFS($E$6:$E$397,$S$6:$S$397,X306,$J$6:$J$397,"&lt;&gt;Ожидается ТП")/1000</f>
        <v>0</v>
      </c>
      <c r="AF306" s="46" t="s">
        <v>54</v>
      </c>
      <c r="AG306" s="47">
        <f>AA337</f>
        <v>0</v>
      </c>
      <c r="AH306" s="47">
        <f>AC337</f>
        <v>0</v>
      </c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37"/>
        <v>#N/A</v>
      </c>
      <c r="X307" t="s">
        <v>48</v>
      </c>
      <c r="Y307" t="s">
        <v>63</v>
      </c>
      <c r="AA307" s="6"/>
      <c r="AC307" s="6"/>
      <c r="AF307" s="46" t="s">
        <v>55</v>
      </c>
      <c r="AG307" s="47">
        <f>AA339</f>
        <v>0</v>
      </c>
      <c r="AH307" s="47">
        <f>AC339</f>
        <v>0</v>
      </c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37"/>
        <v>#N/A</v>
      </c>
      <c r="X308" t="s">
        <v>48</v>
      </c>
      <c r="Y308" t="s">
        <v>61</v>
      </c>
      <c r="AA308" s="6"/>
      <c r="AC308" s="6"/>
      <c r="AF308" s="46" t="s">
        <v>57</v>
      </c>
      <c r="AG308" s="47">
        <f>AA344</f>
        <v>0</v>
      </c>
      <c r="AH308" s="47">
        <f>AC344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74"/>
      <c r="H309" s="26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37"/>
        <v>#N/A</v>
      </c>
      <c r="X309" t="s">
        <v>48</v>
      </c>
      <c r="Y309" t="s">
        <v>33</v>
      </c>
      <c r="AA309" s="6"/>
      <c r="AC309" s="6"/>
      <c r="AF309" s="46" t="s">
        <v>96</v>
      </c>
      <c r="AG309" s="46"/>
      <c r="AH309" s="46"/>
    </row>
    <row r="310" spans="1:34" ht="20.25" customHeight="1" x14ac:dyDescent="0.25">
      <c r="A310" s="74"/>
      <c r="B310" s="17"/>
      <c r="C310" s="22"/>
      <c r="D310" s="74"/>
      <c r="E310" s="27"/>
      <c r="F310" s="56"/>
      <c r="G310" s="74"/>
      <c r="H310" s="26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37"/>
        <v>#N/A</v>
      </c>
      <c r="X310" t="s">
        <v>48</v>
      </c>
      <c r="Y310" t="s">
        <v>90</v>
      </c>
      <c r="AA310" s="6"/>
      <c r="AC310" s="6"/>
      <c r="AF310" s="46" t="s">
        <v>56</v>
      </c>
      <c r="AG310" s="47">
        <f>AA340</f>
        <v>0</v>
      </c>
      <c r="AH310" s="47">
        <f>AC340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74"/>
      <c r="H311" s="26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37"/>
        <v>#N/A</v>
      </c>
      <c r="X311" s="40" t="s">
        <v>48</v>
      </c>
      <c r="Y311" s="40" t="s">
        <v>62</v>
      </c>
      <c r="Z311" s="40"/>
      <c r="AA311" s="43">
        <f>SUMIF($S$6:$S$397,X311,$E$6:$E$397)/1000</f>
        <v>0</v>
      </c>
      <c r="AB311" s="40"/>
      <c r="AC311" s="43">
        <f>SUMIFS($E$6:$E$397,$S$6:$S$397,X311,$J$6:$J$397,"&lt;&gt;Ожидается ТП")/1000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74"/>
      <c r="H312" s="26"/>
      <c r="I312" s="54"/>
      <c r="J312" s="36"/>
      <c r="K312" s="54"/>
      <c r="L312" s="74"/>
      <c r="M312" s="56"/>
      <c r="N312" s="54"/>
      <c r="O312" s="56"/>
      <c r="P312" s="39"/>
      <c r="Q312" s="18"/>
      <c r="S312" t="e">
        <f t="shared" si="37"/>
        <v>#N/A</v>
      </c>
      <c r="X312" t="s">
        <v>49</v>
      </c>
      <c r="Y312" t="s">
        <v>71</v>
      </c>
      <c r="AA312" s="6"/>
      <c r="AC312" s="6"/>
    </row>
    <row r="313" spans="1:34" ht="20.25" customHeight="1" x14ac:dyDescent="0.25">
      <c r="A313" s="74"/>
      <c r="B313" s="17"/>
      <c r="C313" s="22"/>
      <c r="D313" s="74"/>
      <c r="E313" s="27"/>
      <c r="F313" s="56"/>
      <c r="G313" s="74"/>
      <c r="H313" s="26"/>
      <c r="I313" s="54"/>
      <c r="J313" s="36"/>
      <c r="K313" s="54"/>
      <c r="L313" s="74"/>
      <c r="M313" s="56"/>
      <c r="N313" s="54"/>
      <c r="O313" s="56"/>
      <c r="P313" s="39"/>
      <c r="Q313" s="18"/>
      <c r="S313" t="e">
        <f t="shared" si="37"/>
        <v>#N/A</v>
      </c>
      <c r="X313" t="s">
        <v>49</v>
      </c>
      <c r="Y313" t="s">
        <v>93</v>
      </c>
      <c r="AA313" s="6"/>
      <c r="AC313" s="6"/>
    </row>
    <row r="314" spans="1:34" ht="20.25" customHeight="1" x14ac:dyDescent="0.25">
      <c r="A314" s="74"/>
      <c r="B314" s="17"/>
      <c r="C314" s="22"/>
      <c r="D314" s="74"/>
      <c r="E314" s="27"/>
      <c r="F314" s="56"/>
      <c r="G314" s="74"/>
      <c r="H314" s="26"/>
      <c r="I314" s="54"/>
      <c r="J314" s="36"/>
      <c r="K314" s="54"/>
      <c r="L314" s="74"/>
      <c r="M314" s="56"/>
      <c r="N314" s="54"/>
      <c r="O314" s="56"/>
      <c r="P314" s="39"/>
      <c r="Q314" s="18"/>
      <c r="S314" t="e">
        <f t="shared" si="37"/>
        <v>#N/A</v>
      </c>
      <c r="X314" t="s">
        <v>49</v>
      </c>
      <c r="Y314" t="s">
        <v>70</v>
      </c>
      <c r="AA314" s="6"/>
      <c r="AC314" s="6"/>
    </row>
    <row r="315" spans="1:34" ht="20.25" customHeight="1" x14ac:dyDescent="0.25">
      <c r="A315" s="74"/>
      <c r="B315" s="17"/>
      <c r="C315" s="22"/>
      <c r="D315" s="74"/>
      <c r="E315" s="27"/>
      <c r="F315" s="56"/>
      <c r="G315" s="74"/>
      <c r="H315" s="26"/>
      <c r="I315" s="54"/>
      <c r="J315" s="36"/>
      <c r="K315" s="54"/>
      <c r="L315" s="74"/>
      <c r="M315" s="56"/>
      <c r="N315" s="54"/>
      <c r="O315" s="56"/>
      <c r="P315" s="39"/>
      <c r="Q315" s="18"/>
      <c r="S315" t="e">
        <f t="shared" si="37"/>
        <v>#N/A</v>
      </c>
      <c r="X315" t="s">
        <v>49</v>
      </c>
      <c r="Y315" t="s">
        <v>92</v>
      </c>
      <c r="AA315" s="6"/>
      <c r="AC315" s="6"/>
    </row>
    <row r="316" spans="1:34" ht="20.25" customHeight="1" x14ac:dyDescent="0.25">
      <c r="A316" s="74"/>
      <c r="B316" s="17"/>
      <c r="C316" s="22"/>
      <c r="D316" s="74"/>
      <c r="E316" s="27"/>
      <c r="F316" s="56"/>
      <c r="G316" s="74"/>
      <c r="H316" s="26"/>
      <c r="I316" s="54"/>
      <c r="J316" s="36"/>
      <c r="K316" s="54"/>
      <c r="L316" s="74"/>
      <c r="M316" s="56"/>
      <c r="N316" s="54"/>
      <c r="O316" s="56"/>
      <c r="P316" s="39"/>
      <c r="Q316" s="18"/>
      <c r="S316" t="e">
        <f t="shared" si="37"/>
        <v>#N/A</v>
      </c>
      <c r="X316" t="s">
        <v>49</v>
      </c>
      <c r="Y316" t="s">
        <v>41</v>
      </c>
      <c r="AA316" s="6"/>
      <c r="AC316" s="6"/>
    </row>
    <row r="317" spans="1:34" ht="20.25" customHeight="1" x14ac:dyDescent="0.25">
      <c r="A317" s="74"/>
      <c r="B317" s="17"/>
      <c r="C317" s="22"/>
      <c r="D317" s="74"/>
      <c r="E317" s="27"/>
      <c r="F317" s="56"/>
      <c r="G317" s="74"/>
      <c r="H317" s="26"/>
      <c r="I317" s="54"/>
      <c r="J317" s="36"/>
      <c r="K317" s="54"/>
      <c r="L317" s="74"/>
      <c r="M317" s="56"/>
      <c r="N317" s="54"/>
      <c r="O317" s="56"/>
      <c r="P317" s="39"/>
      <c r="Q317" s="18"/>
      <c r="S317" t="e">
        <f t="shared" si="37"/>
        <v>#N/A</v>
      </c>
      <c r="X317" t="s">
        <v>49</v>
      </c>
      <c r="Y317" t="s">
        <v>74</v>
      </c>
      <c r="AA317" s="6"/>
      <c r="AC317" s="6"/>
    </row>
    <row r="318" spans="1:34" ht="20.25" customHeight="1" x14ac:dyDescent="0.25">
      <c r="A318" s="74"/>
      <c r="B318" s="17"/>
      <c r="C318" s="22"/>
      <c r="D318" s="74"/>
      <c r="E318" s="27"/>
      <c r="F318" s="56"/>
      <c r="G318" s="74"/>
      <c r="H318" s="26"/>
      <c r="I318" s="54"/>
      <c r="J318" s="36"/>
      <c r="K318" s="54"/>
      <c r="L318" s="74"/>
      <c r="M318" s="56"/>
      <c r="N318" s="54"/>
      <c r="O318" s="56"/>
      <c r="P318" s="39"/>
      <c r="Q318" s="18"/>
      <c r="X318" t="s">
        <v>49</v>
      </c>
      <c r="Y318" t="s">
        <v>100</v>
      </c>
      <c r="AA318" s="6"/>
      <c r="AC318" s="6"/>
    </row>
    <row r="319" spans="1:34" ht="20.25" customHeight="1" x14ac:dyDescent="0.25">
      <c r="A319" s="74"/>
      <c r="B319" s="17"/>
      <c r="C319" s="22"/>
      <c r="D319" s="74"/>
      <c r="E319" s="27"/>
      <c r="F319" s="56"/>
      <c r="G319" s="74"/>
      <c r="H319" s="26"/>
      <c r="I319" s="54"/>
      <c r="J319" s="36"/>
      <c r="K319" s="54"/>
      <c r="L319" s="74"/>
      <c r="M319" s="56"/>
      <c r="N319" s="54"/>
      <c r="O319" s="56"/>
      <c r="P319" s="39"/>
      <c r="Q319" s="18"/>
      <c r="S319" t="e">
        <f t="shared" si="37"/>
        <v>#N/A</v>
      </c>
      <c r="X319" t="s">
        <v>49</v>
      </c>
      <c r="Y319" t="s">
        <v>85</v>
      </c>
      <c r="AA319" s="6"/>
      <c r="AC319" s="6"/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36"/>
      <c r="K320" s="54"/>
      <c r="L320" s="74"/>
      <c r="M320" s="56"/>
      <c r="N320" s="54"/>
      <c r="O320" s="56"/>
      <c r="P320" s="39"/>
      <c r="Q320" s="18"/>
      <c r="S320" t="e">
        <f t="shared" si="37"/>
        <v>#N/A</v>
      </c>
      <c r="X320" t="s">
        <v>49</v>
      </c>
      <c r="Y320" t="s">
        <v>88</v>
      </c>
      <c r="AA320" s="6"/>
      <c r="AC320" s="6"/>
    </row>
    <row r="321" spans="1:29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36"/>
      <c r="K321" s="54"/>
      <c r="L321" s="74"/>
      <c r="M321" s="56"/>
      <c r="N321" s="54"/>
      <c r="O321" s="56"/>
      <c r="P321" s="39"/>
      <c r="Q321" s="18"/>
      <c r="S321" t="e">
        <f t="shared" si="37"/>
        <v>#N/A</v>
      </c>
      <c r="X321" s="40" t="s">
        <v>49</v>
      </c>
      <c r="Y321" s="40" t="s">
        <v>31</v>
      </c>
      <c r="Z321" s="40"/>
      <c r="AA321" s="43">
        <f>SUMIF($S$6:$S$397,X321,$E$6:$E$397)/1000</f>
        <v>0</v>
      </c>
      <c r="AB321" s="40"/>
      <c r="AC321" s="43">
        <f>SUMIFS($E$6:$E$397,$S$6:$S$397,X321,$J$6:$J$397,"&lt;&gt;Ожидается ТП")/1000</f>
        <v>0</v>
      </c>
    </row>
    <row r="322" spans="1:29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36"/>
      <c r="K322" s="54"/>
      <c r="L322" s="74"/>
      <c r="M322" s="56"/>
      <c r="N322" s="54"/>
      <c r="O322" s="56"/>
      <c r="P322" s="39"/>
      <c r="Q322" s="18"/>
      <c r="S322" t="e">
        <f t="shared" si="37"/>
        <v>#N/A</v>
      </c>
      <c r="X322" t="s">
        <v>50</v>
      </c>
      <c r="Y322" t="s">
        <v>65</v>
      </c>
      <c r="AA322" s="6"/>
      <c r="AC322" s="6"/>
    </row>
    <row r="323" spans="1:29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37"/>
        <v>#N/A</v>
      </c>
      <c r="X323" s="40" t="s">
        <v>50</v>
      </c>
      <c r="Y323" s="40" t="s">
        <v>37</v>
      </c>
      <c r="Z323" s="40"/>
      <c r="AA323" s="43">
        <f>SUMIF($S$6:$S$397,X323,$E$6:$E$397)/1000</f>
        <v>0</v>
      </c>
      <c r="AB323" s="40"/>
      <c r="AC323" s="43">
        <f>SUMIFS($E$6:$E$397,$S$6:$S$397,X323,$J$6:$J$397,"&lt;&gt;Ожидается ТП")/1000</f>
        <v>0</v>
      </c>
    </row>
    <row r="324" spans="1:29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37"/>
        <v>#N/A</v>
      </c>
      <c r="X324" t="s">
        <v>51</v>
      </c>
      <c r="Y324" t="s">
        <v>73</v>
      </c>
      <c r="AA324" s="6"/>
      <c r="AC324" s="6"/>
    </row>
    <row r="325" spans="1:29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37"/>
        <v>#N/A</v>
      </c>
      <c r="X325" s="40" t="s">
        <v>51</v>
      </c>
      <c r="Y325" s="40" t="s">
        <v>32</v>
      </c>
      <c r="Z325" s="40"/>
      <c r="AA325" s="43">
        <f>SUMIF($S$6:$S$397,X325,$E$6:$E$397)/1000</f>
        <v>0</v>
      </c>
      <c r="AB325" s="40"/>
      <c r="AC325" s="43">
        <f>SUMIFS($E$6:$E$397,$S$6:$S$397,X325,$J$6:$J$397,"&lt;&gt;Ожидается ТП")/1000</f>
        <v>0</v>
      </c>
    </row>
    <row r="326" spans="1:29" ht="20.25" customHeight="1" x14ac:dyDescent="0.25">
      <c r="A326" s="74"/>
      <c r="B326" s="20"/>
      <c r="C326" s="33"/>
      <c r="D326" s="74"/>
      <c r="E326" s="19"/>
      <c r="F326" s="56"/>
      <c r="G326" s="74"/>
      <c r="H326" s="26"/>
      <c r="I326" s="54"/>
      <c r="J326" s="26"/>
      <c r="K326" s="54"/>
      <c r="L326" s="74"/>
      <c r="M326" s="56"/>
      <c r="N326" s="54"/>
      <c r="O326" s="56"/>
      <c r="P326" s="17"/>
      <c r="Q326" s="18"/>
      <c r="S326" t="e">
        <f t="shared" si="37"/>
        <v>#N/A</v>
      </c>
      <c r="X326" t="s">
        <v>52</v>
      </c>
      <c r="Y326" t="s">
        <v>34</v>
      </c>
      <c r="AA326" s="6"/>
      <c r="AC326" s="6"/>
    </row>
    <row r="327" spans="1:29" ht="20.25" customHeight="1" x14ac:dyDescent="0.25">
      <c r="A327" s="74"/>
      <c r="B327" s="20"/>
      <c r="C327" s="33"/>
      <c r="D327" s="74"/>
      <c r="E327" s="19"/>
      <c r="F327" s="56"/>
      <c r="G327" s="74"/>
      <c r="H327" s="26"/>
      <c r="I327" s="54"/>
      <c r="J327" s="26"/>
      <c r="K327" s="54"/>
      <c r="L327" s="74"/>
      <c r="M327" s="56"/>
      <c r="N327" s="54"/>
      <c r="O327" s="56"/>
      <c r="P327" s="17"/>
      <c r="Q327" s="18"/>
      <c r="S327" t="e">
        <f t="shared" si="37"/>
        <v>#N/A</v>
      </c>
      <c r="X327" s="40" t="s">
        <v>52</v>
      </c>
      <c r="Y327" s="40" t="s">
        <v>64</v>
      </c>
      <c r="Z327" s="40"/>
      <c r="AA327" s="43">
        <f>SUMIF($S$6:$S$397,X327,$E$6:$E$397)/1000</f>
        <v>0</v>
      </c>
      <c r="AB327" s="40"/>
      <c r="AC327" s="43">
        <f>SUMIFS($E$6:$E$397,$S$6:$S$397,X327,$J$6:$J$397,"&lt;&gt;Ожидается ТП")/1000</f>
        <v>0</v>
      </c>
    </row>
    <row r="328" spans="1:29" ht="20.25" customHeight="1" x14ac:dyDescent="0.25">
      <c r="A328" s="74"/>
      <c r="B328" s="20"/>
      <c r="C328" s="33"/>
      <c r="D328" s="74"/>
      <c r="E328" s="19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17"/>
      <c r="Q328" s="18"/>
      <c r="S328" t="e">
        <f t="shared" si="37"/>
        <v>#N/A</v>
      </c>
      <c r="X328" t="s">
        <v>53</v>
      </c>
      <c r="Y328" t="s">
        <v>39</v>
      </c>
      <c r="AA328" s="6"/>
      <c r="AC328" s="6"/>
    </row>
    <row r="329" spans="1:29" ht="20.25" customHeight="1" x14ac:dyDescent="0.25">
      <c r="A329" s="74"/>
      <c r="B329" s="20"/>
      <c r="C329" s="33"/>
      <c r="D329" s="74"/>
      <c r="E329" s="19"/>
      <c r="F329" s="56"/>
      <c r="G329" s="74"/>
      <c r="H329" s="26"/>
      <c r="I329" s="54"/>
      <c r="J329" s="26"/>
      <c r="K329" s="54"/>
      <c r="L329" s="74"/>
      <c r="M329" s="56"/>
      <c r="N329" s="54"/>
      <c r="O329" s="56"/>
      <c r="P329" s="17"/>
      <c r="Q329" s="18"/>
      <c r="S329" t="e">
        <f t="shared" si="37"/>
        <v>#N/A</v>
      </c>
      <c r="X329" t="s">
        <v>53</v>
      </c>
      <c r="Y329" t="s">
        <v>59</v>
      </c>
      <c r="AA329" s="6"/>
      <c r="AC329" s="6"/>
    </row>
    <row r="330" spans="1:29" ht="20.25" customHeight="1" x14ac:dyDescent="0.25">
      <c r="A330" s="74"/>
      <c r="B330" s="20"/>
      <c r="C330" s="33"/>
      <c r="D330" s="74"/>
      <c r="E330" s="19"/>
      <c r="F330" s="56"/>
      <c r="G330" s="74"/>
      <c r="H330" s="26"/>
      <c r="I330" s="54"/>
      <c r="J330" s="26"/>
      <c r="K330" s="54"/>
      <c r="L330" s="74"/>
      <c r="M330" s="56"/>
      <c r="N330" s="54"/>
      <c r="O330" s="56"/>
      <c r="P330" s="17"/>
      <c r="Q330" s="18"/>
      <c r="S330" t="e">
        <f t="shared" si="37"/>
        <v>#N/A</v>
      </c>
      <c r="X330" s="40" t="s">
        <v>53</v>
      </c>
      <c r="Y330" s="40" t="s">
        <v>60</v>
      </c>
      <c r="Z330" s="40"/>
      <c r="AA330" s="43">
        <f>SUMIF($S$6:$S$397,X330,$E$6:$E$397)/1000</f>
        <v>0</v>
      </c>
      <c r="AB330" s="40"/>
      <c r="AC330" s="43">
        <f>SUMIFS($E$6:$E$397,$S$6:$S$397,X330,$J$6:$J$397,"&lt;&gt;Ожидается ТП")/1000</f>
        <v>0</v>
      </c>
    </row>
    <row r="331" spans="1:29" ht="20.25" customHeight="1" x14ac:dyDescent="0.25">
      <c r="A331" s="74"/>
      <c r="B331" s="20"/>
      <c r="C331" s="33"/>
      <c r="D331" s="74"/>
      <c r="E331" s="15"/>
      <c r="F331" s="56"/>
      <c r="G331" s="21"/>
      <c r="H331" s="26"/>
      <c r="I331" s="54"/>
      <c r="J331" s="26"/>
      <c r="K331" s="54"/>
      <c r="L331" s="74"/>
      <c r="M331" s="56"/>
      <c r="N331" s="54"/>
      <c r="O331" s="56"/>
      <c r="P331" s="16"/>
      <c r="Q331" s="18"/>
      <c r="S331" t="e">
        <f t="shared" si="37"/>
        <v>#N/A</v>
      </c>
      <c r="X331" t="s">
        <v>54</v>
      </c>
      <c r="Y331" t="s">
        <v>76</v>
      </c>
      <c r="AA331" s="6"/>
      <c r="AC331" s="6"/>
    </row>
    <row r="332" spans="1:29" ht="20.25" customHeight="1" x14ac:dyDescent="0.25">
      <c r="A332" s="74"/>
      <c r="B332" s="20"/>
      <c r="C332" s="33"/>
      <c r="D332" s="74"/>
      <c r="E332" s="15"/>
      <c r="F332" s="56"/>
      <c r="G332" s="21"/>
      <c r="H332" s="26"/>
      <c r="I332" s="54"/>
      <c r="J332" s="26"/>
      <c r="K332" s="54"/>
      <c r="L332" s="74"/>
      <c r="M332" s="56"/>
      <c r="N332" s="54"/>
      <c r="O332" s="56"/>
      <c r="P332" s="16"/>
      <c r="Q332" s="18"/>
      <c r="S332" t="e">
        <f t="shared" si="37"/>
        <v>#N/A</v>
      </c>
      <c r="X332" t="s">
        <v>54</v>
      </c>
      <c r="Y332" t="s">
        <v>86</v>
      </c>
      <c r="AA332" s="6"/>
      <c r="AC332" s="6"/>
    </row>
    <row r="333" spans="1:29" ht="20.25" customHeight="1" x14ac:dyDescent="0.25">
      <c r="A333" s="74"/>
      <c r="B333" s="20"/>
      <c r="C333" s="33"/>
      <c r="D333" s="74"/>
      <c r="E333" s="15"/>
      <c r="F333" s="56"/>
      <c r="G333" s="21"/>
      <c r="H333" s="26"/>
      <c r="I333" s="54"/>
      <c r="J333" s="26"/>
      <c r="K333" s="54"/>
      <c r="L333" s="74"/>
      <c r="M333" s="56"/>
      <c r="N333" s="54"/>
      <c r="O333" s="56"/>
      <c r="P333" s="16"/>
      <c r="Q333" s="18"/>
      <c r="S333" t="e">
        <f t="shared" si="37"/>
        <v>#N/A</v>
      </c>
      <c r="X333" t="s">
        <v>54</v>
      </c>
      <c r="Y333" t="s">
        <v>95</v>
      </c>
      <c r="AA333" s="6"/>
      <c r="AC333" s="6"/>
    </row>
    <row r="334" spans="1:29" ht="20.25" customHeight="1" x14ac:dyDescent="0.25">
      <c r="A334" s="74"/>
      <c r="B334" s="20"/>
      <c r="C334" s="33"/>
      <c r="D334" s="74"/>
      <c r="E334" s="15"/>
      <c r="F334" s="56"/>
      <c r="G334" s="21"/>
      <c r="H334" s="26"/>
      <c r="I334" s="54"/>
      <c r="J334" s="26"/>
      <c r="K334" s="54"/>
      <c r="L334" s="74"/>
      <c r="M334" s="56"/>
      <c r="N334" s="54"/>
      <c r="O334" s="56"/>
      <c r="P334" s="16"/>
      <c r="Q334" s="18"/>
      <c r="S334" t="e">
        <f t="shared" si="37"/>
        <v>#N/A</v>
      </c>
      <c r="X334" t="s">
        <v>54</v>
      </c>
      <c r="Y334" t="s">
        <v>79</v>
      </c>
      <c r="AA334" s="6"/>
      <c r="AC334" s="6"/>
    </row>
    <row r="335" spans="1:29" ht="20.25" customHeight="1" x14ac:dyDescent="0.25">
      <c r="A335" s="74"/>
      <c r="B335" s="20"/>
      <c r="C335" s="33"/>
      <c r="D335" s="74"/>
      <c r="E335" s="15"/>
      <c r="F335" s="56"/>
      <c r="G335" s="21"/>
      <c r="H335" s="26"/>
      <c r="I335" s="54"/>
      <c r="J335" s="26"/>
      <c r="K335" s="54"/>
      <c r="L335" s="74"/>
      <c r="M335" s="56"/>
      <c r="N335" s="54"/>
      <c r="O335" s="56"/>
      <c r="P335" s="16"/>
      <c r="Q335" s="18"/>
      <c r="X335" t="s">
        <v>54</v>
      </c>
      <c r="Y335" t="s">
        <v>99</v>
      </c>
      <c r="AA335" s="6"/>
      <c r="AC335" s="6"/>
    </row>
    <row r="336" spans="1:29" ht="20.25" customHeight="1" x14ac:dyDescent="0.25">
      <c r="A336" s="74"/>
      <c r="B336" s="20"/>
      <c r="C336" s="33"/>
      <c r="D336" s="74"/>
      <c r="E336" s="15"/>
      <c r="F336" s="56"/>
      <c r="G336" s="21"/>
      <c r="H336" s="26"/>
      <c r="I336" s="54"/>
      <c r="J336" s="26"/>
      <c r="K336" s="54"/>
      <c r="L336" s="74"/>
      <c r="M336" s="56"/>
      <c r="N336" s="54"/>
      <c r="O336" s="56"/>
      <c r="P336" s="16"/>
      <c r="Q336" s="18"/>
      <c r="S336" t="e">
        <f t="shared" si="37"/>
        <v>#N/A</v>
      </c>
      <c r="X336" t="s">
        <v>54</v>
      </c>
      <c r="Y336" t="s">
        <v>80</v>
      </c>
      <c r="AA336" s="6"/>
      <c r="AC336" s="6"/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36"/>
      <c r="K337" s="54"/>
      <c r="L337" s="74"/>
      <c r="M337" s="56"/>
      <c r="N337" s="54"/>
      <c r="O337" s="56"/>
      <c r="P337" s="17"/>
      <c r="Q337" s="18"/>
      <c r="S337" t="e">
        <f t="shared" si="37"/>
        <v>#N/A</v>
      </c>
      <c r="X337" s="40" t="s">
        <v>54</v>
      </c>
      <c r="Y337" s="40" t="s">
        <v>35</v>
      </c>
      <c r="Z337" s="40"/>
      <c r="AA337" s="43">
        <f>SUMIF($S$6:$S$397,X337,$E$6:$E$397)/1000</f>
        <v>0</v>
      </c>
      <c r="AB337" s="40"/>
      <c r="AC337" s="43">
        <f>SUMIFS($E$6:$E$397,$S$6:$S$397,X337,$J$6:$J$397,"&lt;&gt;Ожидается ТП")/1000</f>
        <v>0</v>
      </c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36"/>
      <c r="K338" s="54"/>
      <c r="L338" s="74"/>
      <c r="M338" s="56"/>
      <c r="N338" s="54"/>
      <c r="O338" s="56"/>
      <c r="P338" s="17"/>
      <c r="Q338" s="18"/>
      <c r="S338" t="e">
        <f t="shared" si="37"/>
        <v>#N/A</v>
      </c>
      <c r="X338" t="s">
        <v>55</v>
      </c>
      <c r="Y338" t="s">
        <v>72</v>
      </c>
      <c r="AA338" s="6"/>
      <c r="AC338" s="6"/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37"/>
        <v>#N/A</v>
      </c>
      <c r="X339" s="40" t="s">
        <v>55</v>
      </c>
      <c r="Y339" s="40" t="s">
        <v>30</v>
      </c>
      <c r="Z339" s="40"/>
      <c r="AA339" s="43">
        <f>SUMIF($S$6:$S$397,X339,$E$6:$E$397)/1000</f>
        <v>0</v>
      </c>
      <c r="AB339" s="40"/>
      <c r="AC339" s="43">
        <f>SUMIFS($E$6:$E$397,$S$6:$S$397,X339,$J$6:$J$397,"&lt;&gt;Ожидается ТП")/1000</f>
        <v>0</v>
      </c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36"/>
      <c r="K340" s="54"/>
      <c r="L340" s="74"/>
      <c r="M340" s="56"/>
      <c r="N340" s="54"/>
      <c r="O340" s="56"/>
      <c r="P340" s="17"/>
      <c r="Q340" s="18"/>
      <c r="S340" t="e">
        <f t="shared" si="37"/>
        <v>#N/A</v>
      </c>
      <c r="X340" s="40" t="s">
        <v>56</v>
      </c>
      <c r="Y340" s="40" t="s">
        <v>43</v>
      </c>
      <c r="Z340" s="40"/>
      <c r="AA340" s="43">
        <f>SUMIF($S$6:$S$397,X340,$E$6:$E$397)/1000</f>
        <v>0</v>
      </c>
      <c r="AB340" s="40"/>
      <c r="AC340" s="43">
        <f>SUMIFS($E$6:$E$397,$S$6:$S$397,X340,$J$6:$J$397,"&lt;&gt;Ожидается ТП")/1000</f>
        <v>0</v>
      </c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36"/>
      <c r="K341" s="54"/>
      <c r="L341" s="74"/>
      <c r="M341" s="56"/>
      <c r="N341" s="54"/>
      <c r="O341" s="56"/>
      <c r="P341" s="17"/>
      <c r="Q341" s="18"/>
      <c r="X341" s="12" t="s">
        <v>56</v>
      </c>
      <c r="Y341" s="12" t="s">
        <v>87</v>
      </c>
      <c r="Z341" s="12"/>
      <c r="AA341" s="13"/>
      <c r="AB341" s="12"/>
      <c r="AC341" s="13"/>
    </row>
    <row r="342" spans="1:29" ht="20.25" customHeight="1" x14ac:dyDescent="0.25">
      <c r="A342" s="74"/>
      <c r="B342" s="20"/>
      <c r="C342" s="33"/>
      <c r="D342" s="74"/>
      <c r="E342" s="19"/>
      <c r="F342" s="56"/>
      <c r="G342" s="74"/>
      <c r="H342" s="26"/>
      <c r="I342" s="54"/>
      <c r="J342" s="36"/>
      <c r="K342" s="54"/>
      <c r="L342" s="74"/>
      <c r="M342" s="56"/>
      <c r="N342" s="54"/>
      <c r="O342" s="56"/>
      <c r="P342" s="17"/>
      <c r="Q342" s="18"/>
      <c r="S342" t="e">
        <f t="shared" ref="S342:S349" si="38">INDEX($X$296:$X$348,MATCH(Q342,$Y$296:$Y$348,0))</f>
        <v>#N/A</v>
      </c>
      <c r="X342" t="s">
        <v>57</v>
      </c>
      <c r="Y342" t="s">
        <v>58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9"/>
      <c r="F343" s="56"/>
      <c r="G343" s="74"/>
      <c r="H343" s="26"/>
      <c r="I343" s="54"/>
      <c r="J343" s="36"/>
      <c r="K343" s="54"/>
      <c r="L343" s="74"/>
      <c r="M343" s="56"/>
      <c r="N343" s="54"/>
      <c r="O343" s="56"/>
      <c r="P343" s="17"/>
      <c r="Q343" s="18"/>
      <c r="S343" t="e">
        <f t="shared" si="38"/>
        <v>#N/A</v>
      </c>
      <c r="X343" t="s">
        <v>57</v>
      </c>
      <c r="Y343" t="s">
        <v>91</v>
      </c>
      <c r="AA343" s="6"/>
      <c r="AC343" s="6"/>
    </row>
    <row r="344" spans="1:29" ht="20.25" customHeight="1" x14ac:dyDescent="0.25">
      <c r="A344" s="74"/>
      <c r="B344" s="20"/>
      <c r="C344" s="26"/>
      <c r="D344" s="74"/>
      <c r="E344" s="19"/>
      <c r="F344" s="56"/>
      <c r="G344" s="74"/>
      <c r="H344" s="26"/>
      <c r="I344" s="54"/>
      <c r="J344" s="26"/>
      <c r="K344" s="54"/>
      <c r="L344" s="74"/>
      <c r="M344" s="56"/>
      <c r="N344" s="54"/>
      <c r="O344" s="56"/>
      <c r="P344" s="17"/>
      <c r="Q344" s="18"/>
      <c r="S344" t="e">
        <f t="shared" si="38"/>
        <v>#N/A</v>
      </c>
      <c r="X344" s="40" t="s">
        <v>57</v>
      </c>
      <c r="Y344" s="40" t="s">
        <v>44</v>
      </c>
      <c r="Z344" s="40"/>
      <c r="AA344" s="43">
        <f>SUMIF($S$6:$S$397,X344,$E$6:$E$397)/1000</f>
        <v>0</v>
      </c>
      <c r="AB344" s="40"/>
      <c r="AC344" s="43">
        <f>SUMIFS($E$6:$E$397,$S$6:$S$397,X344,$J$6:$J$397,"&lt;&gt;Ожидается ТП")/1000</f>
        <v>0</v>
      </c>
    </row>
    <row r="345" spans="1:29" ht="20.25" customHeight="1" x14ac:dyDescent="0.25">
      <c r="A345" s="74"/>
      <c r="B345" s="20"/>
      <c r="C345" s="26"/>
      <c r="D345" s="74"/>
      <c r="E345" s="19"/>
      <c r="F345" s="56"/>
      <c r="G345" s="74"/>
      <c r="H345" s="26"/>
      <c r="I345" s="54"/>
      <c r="J345" s="26"/>
      <c r="K345" s="54"/>
      <c r="L345" s="74"/>
      <c r="M345" s="56"/>
      <c r="N345" s="54"/>
      <c r="O345" s="56"/>
      <c r="P345" s="17"/>
      <c r="Q345" s="18"/>
      <c r="S345" t="e">
        <f t="shared" si="38"/>
        <v>#N/A</v>
      </c>
      <c r="X345" s="12"/>
      <c r="Y345" s="12"/>
      <c r="Z345" s="12"/>
      <c r="AA345" s="13"/>
      <c r="AB345" s="12"/>
      <c r="AC345" s="13"/>
    </row>
    <row r="346" spans="1:29" ht="20.25" customHeight="1" x14ac:dyDescent="0.25">
      <c r="A346" s="74"/>
      <c r="B346" s="20"/>
      <c r="C346" s="26"/>
      <c r="D346" s="74"/>
      <c r="E346" s="19"/>
      <c r="F346" s="56"/>
      <c r="G346" s="74"/>
      <c r="H346" s="26"/>
      <c r="I346" s="54"/>
      <c r="J346" s="26"/>
      <c r="K346" s="54"/>
      <c r="L346" s="74"/>
      <c r="M346" s="56"/>
      <c r="N346" s="54"/>
      <c r="O346" s="56"/>
      <c r="P346" s="17"/>
      <c r="Q346" s="18"/>
      <c r="S346" t="e">
        <f t="shared" si="38"/>
        <v>#N/A</v>
      </c>
      <c r="X346" s="12"/>
      <c r="Y346" s="12"/>
      <c r="Z346" s="12"/>
      <c r="AA346" s="13"/>
      <c r="AB346" s="12"/>
      <c r="AC346" s="13"/>
    </row>
    <row r="347" spans="1:29" ht="20.25" customHeight="1" x14ac:dyDescent="0.25">
      <c r="A347" s="74"/>
      <c r="B347" s="20"/>
      <c r="C347" s="26"/>
      <c r="D347" s="74"/>
      <c r="E347" s="19"/>
      <c r="F347" s="56"/>
      <c r="G347" s="74"/>
      <c r="H347" s="26"/>
      <c r="I347" s="54"/>
      <c r="J347" s="36"/>
      <c r="K347" s="54"/>
      <c r="L347" s="74"/>
      <c r="M347" s="56"/>
      <c r="N347" s="54"/>
      <c r="O347" s="56"/>
      <c r="P347" s="17"/>
      <c r="Q347" s="18"/>
      <c r="S347" t="e">
        <f t="shared" si="38"/>
        <v>#N/A</v>
      </c>
    </row>
    <row r="348" spans="1:29" ht="20.25" customHeight="1" x14ac:dyDescent="0.25">
      <c r="A348" s="74"/>
      <c r="B348" s="20"/>
      <c r="C348" s="26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38"/>
        <v>#N/A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26"/>
      <c r="K349" s="54"/>
      <c r="L349" s="74"/>
      <c r="M349" s="56"/>
      <c r="N349" s="54"/>
      <c r="O349" s="56"/>
      <c r="P349" s="17"/>
      <c r="Q349" s="18"/>
      <c r="S349" t="e">
        <f t="shared" si="38"/>
        <v>#N/A</v>
      </c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26"/>
      <c r="K350" s="54"/>
      <c r="L350" s="74"/>
      <c r="M350" s="56"/>
      <c r="N350" s="54"/>
      <c r="O350" s="56"/>
      <c r="P350" s="17"/>
      <c r="Q350" s="18"/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26"/>
      <c r="K351" s="54"/>
      <c r="L351" s="74"/>
      <c r="M351" s="56"/>
      <c r="N351" s="54"/>
      <c r="O351" s="56"/>
      <c r="P351" s="17"/>
      <c r="Q351" s="18"/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26"/>
      <c r="K352" s="54"/>
      <c r="L352" s="74"/>
      <c r="M352" s="56"/>
      <c r="N352" s="54"/>
      <c r="O352" s="56"/>
      <c r="P352" s="17"/>
      <c r="Q352" s="18"/>
    </row>
    <row r="353" spans="1:17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26"/>
      <c r="K353" s="54"/>
      <c r="L353" s="74"/>
      <c r="M353" s="56"/>
      <c r="N353" s="54"/>
      <c r="O353" s="56"/>
      <c r="P353" s="17"/>
      <c r="Q353" s="18"/>
    </row>
    <row r="354" spans="1:17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26"/>
      <c r="K354" s="54"/>
      <c r="L354" s="74"/>
      <c r="M354" s="56"/>
      <c r="N354" s="54"/>
      <c r="O354" s="56"/>
      <c r="P354" s="17"/>
      <c r="Q354" s="18"/>
    </row>
    <row r="355" spans="1:17" ht="20.25" customHeight="1" x14ac:dyDescent="0.25">
      <c r="A355" s="74"/>
      <c r="B355" s="20"/>
      <c r="C355" s="33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</row>
    <row r="356" spans="1:17" ht="20.25" customHeight="1" x14ac:dyDescent="0.25">
      <c r="A356" s="74"/>
      <c r="B356" s="20"/>
      <c r="C356" s="33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</row>
    <row r="357" spans="1:17" ht="20.25" customHeight="1" x14ac:dyDescent="0.25">
      <c r="A357" s="74"/>
      <c r="B357" s="20"/>
      <c r="C357" s="33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</row>
    <row r="358" spans="1:17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5"/>
      <c r="K358" s="54"/>
      <c r="L358" s="74"/>
      <c r="M358" s="56"/>
      <c r="N358" s="54"/>
      <c r="O358" s="56"/>
      <c r="P358" s="17"/>
      <c r="Q358" s="18"/>
    </row>
    <row r="359" spans="1:17" ht="20.25" customHeight="1" x14ac:dyDescent="0.25">
      <c r="A359" s="74"/>
      <c r="B359" s="20"/>
      <c r="C359" s="33"/>
      <c r="D359" s="74"/>
      <c r="E359" s="19"/>
      <c r="F359" s="56"/>
      <c r="G359" s="74"/>
      <c r="H359" s="26"/>
      <c r="I359" s="54"/>
      <c r="J359" s="33"/>
      <c r="K359" s="54"/>
      <c r="L359" s="74"/>
      <c r="M359" s="56"/>
      <c r="N359" s="54"/>
      <c r="O359" s="56"/>
      <c r="P359" s="17"/>
      <c r="Q359" s="18"/>
    </row>
    <row r="360" spans="1:17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33"/>
      <c r="K360" s="54"/>
      <c r="L360" s="74"/>
      <c r="M360" s="56"/>
      <c r="N360" s="54"/>
      <c r="O360" s="56"/>
      <c r="P360" s="17"/>
      <c r="Q360" s="18"/>
    </row>
    <row r="361" spans="1:17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35"/>
      <c r="K361" s="54"/>
      <c r="L361" s="74"/>
      <c r="M361" s="56"/>
      <c r="N361" s="54"/>
      <c r="O361" s="56"/>
      <c r="P361" s="17"/>
      <c r="Q361" s="18"/>
    </row>
    <row r="362" spans="1:17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35"/>
      <c r="K362" s="54"/>
      <c r="L362" s="74"/>
      <c r="M362" s="56"/>
      <c r="N362" s="54"/>
      <c r="O362" s="56"/>
      <c r="P362" s="17"/>
      <c r="Q362" s="18"/>
    </row>
    <row r="363" spans="1:17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</sheetData>
  <mergeCells count="46">
    <mergeCell ref="G272:H272"/>
    <mergeCell ref="A1:O1"/>
    <mergeCell ref="A3:A4"/>
    <mergeCell ref="B3:B4"/>
    <mergeCell ref="C3:E3"/>
    <mergeCell ref="F3:L3"/>
    <mergeCell ref="M3:O3"/>
    <mergeCell ref="G267:H267"/>
    <mergeCell ref="G268:H268"/>
    <mergeCell ref="G269:H269"/>
    <mergeCell ref="G270:H270"/>
    <mergeCell ref="G271:H271"/>
    <mergeCell ref="G284:H284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AH294:AH296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AG294:AG296"/>
    <mergeCell ref="G307:H307"/>
    <mergeCell ref="G308:H308"/>
    <mergeCell ref="G297:H297"/>
    <mergeCell ref="G300:H300"/>
    <mergeCell ref="G301:H301"/>
    <mergeCell ref="G302:H302"/>
    <mergeCell ref="G304:H304"/>
    <mergeCell ref="G306:H306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32:C68 C21:C27 J193:J224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63"/>
  <sheetViews>
    <sheetView topLeftCell="A4" zoomScale="60" zoomScaleNormal="60" workbookViewId="0">
      <pane ySplit="1" topLeftCell="A149" activePane="bottomLeft" state="frozen"/>
      <selection activeCell="A4" sqref="A4"/>
      <selection pane="bottomLeft" activeCell="N187" sqref="N187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98"/>
      <c r="B2" s="100"/>
      <c r="C2" s="100"/>
      <c r="D2" s="1"/>
      <c r="E2" s="4"/>
      <c r="F2" s="57"/>
      <c r="G2" s="100"/>
      <c r="H2" s="2"/>
      <c r="I2" s="51"/>
      <c r="J2" s="1"/>
      <c r="K2" s="9"/>
      <c r="L2" s="100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00" t="s">
        <v>20</v>
      </c>
      <c r="D4" s="99" t="s">
        <v>6</v>
      </c>
      <c r="E4" s="5" t="s">
        <v>7</v>
      </c>
      <c r="F4" s="55" t="s">
        <v>6</v>
      </c>
      <c r="G4" s="99" t="s">
        <v>8</v>
      </c>
      <c r="H4" s="3" t="s">
        <v>21</v>
      </c>
      <c r="I4" s="52" t="s">
        <v>9</v>
      </c>
      <c r="J4" s="99" t="s">
        <v>10</v>
      </c>
      <c r="K4" s="55" t="s">
        <v>11</v>
      </c>
      <c r="L4" s="99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44312.747916666667</v>
      </c>
      <c r="D6" s="74">
        <v>1</v>
      </c>
      <c r="E6" s="58">
        <v>7</v>
      </c>
      <c r="F6" s="56">
        <f>D6</f>
        <v>1</v>
      </c>
      <c r="G6" s="96" t="s">
        <v>116</v>
      </c>
      <c r="H6" s="97"/>
      <c r="I6" s="54">
        <f t="shared" ref="I6:I69" si="0">E6</f>
        <v>7</v>
      </c>
      <c r="J6" s="22">
        <f>C6</f>
        <v>44312.747916666667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44313.736111111109</v>
      </c>
      <c r="D7" s="74">
        <v>1</v>
      </c>
      <c r="E7" s="95">
        <v>7</v>
      </c>
      <c r="F7" s="56">
        <f t="shared" ref="F7:F70" si="3">D7</f>
        <v>1</v>
      </c>
      <c r="G7" s="96" t="s">
        <v>116</v>
      </c>
      <c r="H7" s="97"/>
      <c r="I7" s="54">
        <f t="shared" si="0"/>
        <v>7</v>
      </c>
      <c r="J7" s="22">
        <f t="shared" ref="J7:J70" si="4">C7</f>
        <v>44313.736111111109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44313.787499999999</v>
      </c>
      <c r="D8" s="74">
        <v>1</v>
      </c>
      <c r="E8" s="95">
        <v>7</v>
      </c>
      <c r="F8" s="56">
        <f t="shared" si="3"/>
        <v>1</v>
      </c>
      <c r="G8" s="96" t="s">
        <v>116</v>
      </c>
      <c r="H8" s="97"/>
      <c r="I8" s="54">
        <f t="shared" si="0"/>
        <v>7</v>
      </c>
      <c r="J8" s="22">
        <f t="shared" si="4"/>
        <v>44313.787499999999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44314.753472222219</v>
      </c>
      <c r="D9" s="74">
        <v>1</v>
      </c>
      <c r="E9" s="95">
        <v>7</v>
      </c>
      <c r="F9" s="56">
        <f t="shared" si="3"/>
        <v>1</v>
      </c>
      <c r="G9" s="96" t="s">
        <v>116</v>
      </c>
      <c r="H9" s="97"/>
      <c r="I9" s="54">
        <f t="shared" si="0"/>
        <v>7</v>
      </c>
      <c r="J9" s="22">
        <f t="shared" si="4"/>
        <v>44314.753472222219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44315.15625</v>
      </c>
      <c r="D10" s="74">
        <v>1</v>
      </c>
      <c r="E10" s="95">
        <v>7</v>
      </c>
      <c r="F10" s="56">
        <f t="shared" si="3"/>
        <v>1</v>
      </c>
      <c r="G10" s="96" t="s">
        <v>116</v>
      </c>
      <c r="H10" s="97"/>
      <c r="I10" s="54">
        <f t="shared" si="0"/>
        <v>7</v>
      </c>
      <c r="J10" s="22">
        <f t="shared" si="4"/>
        <v>44315.15625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44316.177083333336</v>
      </c>
      <c r="D11" s="74">
        <v>1</v>
      </c>
      <c r="E11" s="95">
        <v>7</v>
      </c>
      <c r="F11" s="56">
        <f t="shared" si="3"/>
        <v>1</v>
      </c>
      <c r="G11" s="96" t="s">
        <v>116</v>
      </c>
      <c r="H11" s="97"/>
      <c r="I11" s="54">
        <f t="shared" si="0"/>
        <v>7</v>
      </c>
      <c r="J11" s="22">
        <f t="shared" si="4"/>
        <v>44316.177083333336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44316.277777777781</v>
      </c>
      <c r="D12" s="74">
        <v>1</v>
      </c>
      <c r="E12" s="95">
        <v>7</v>
      </c>
      <c r="F12" s="56">
        <f t="shared" si="3"/>
        <v>1</v>
      </c>
      <c r="G12" s="96" t="s">
        <v>116</v>
      </c>
      <c r="H12" s="97"/>
      <c r="I12" s="54">
        <f t="shared" si="0"/>
        <v>7</v>
      </c>
      <c r="J12" s="22">
        <f t="shared" si="4"/>
        <v>44316.277777777781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44317.225694444445</v>
      </c>
      <c r="D13" s="74">
        <v>1</v>
      </c>
      <c r="E13" s="95">
        <v>7</v>
      </c>
      <c r="F13" s="56">
        <f t="shared" si="3"/>
        <v>1</v>
      </c>
      <c r="G13" s="96" t="s">
        <v>116</v>
      </c>
      <c r="H13" s="97"/>
      <c r="I13" s="54">
        <f t="shared" si="0"/>
        <v>7</v>
      </c>
      <c r="J13" s="22">
        <f t="shared" si="4"/>
        <v>44317.225694444445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44319.166666666664</v>
      </c>
      <c r="D14" s="74">
        <v>1</v>
      </c>
      <c r="E14" s="95">
        <v>7</v>
      </c>
      <c r="F14" s="56">
        <f t="shared" si="3"/>
        <v>1</v>
      </c>
      <c r="G14" s="96" t="s">
        <v>116</v>
      </c>
      <c r="H14" s="97"/>
      <c r="I14" s="54">
        <f t="shared" si="0"/>
        <v>7</v>
      </c>
      <c r="J14" s="22">
        <f t="shared" si="4"/>
        <v>44319.166666666664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44320.604166666664</v>
      </c>
      <c r="D15" s="74">
        <v>1</v>
      </c>
      <c r="E15" s="95">
        <v>7</v>
      </c>
      <c r="F15" s="56">
        <f t="shared" si="3"/>
        <v>1</v>
      </c>
      <c r="G15" s="96" t="s">
        <v>116</v>
      </c>
      <c r="H15" s="97"/>
      <c r="I15" s="54">
        <f t="shared" si="0"/>
        <v>7</v>
      </c>
      <c r="J15" s="22">
        <f t="shared" si="4"/>
        <v>44320.604166666664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44321.275694444441</v>
      </c>
      <c r="D16" s="74">
        <v>1</v>
      </c>
      <c r="E16" s="95">
        <v>7</v>
      </c>
      <c r="F16" s="56">
        <f t="shared" si="3"/>
        <v>1</v>
      </c>
      <c r="G16" s="96" t="s">
        <v>116</v>
      </c>
      <c r="H16" s="97"/>
      <c r="I16" s="54">
        <f t="shared" si="0"/>
        <v>7</v>
      </c>
      <c r="J16" s="22">
        <f t="shared" si="4"/>
        <v>44321.275694444441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44322.063888888886</v>
      </c>
      <c r="D17" s="74">
        <v>1</v>
      </c>
      <c r="E17" s="95">
        <v>7</v>
      </c>
      <c r="F17" s="56">
        <f t="shared" si="3"/>
        <v>1</v>
      </c>
      <c r="G17" s="96" t="s">
        <v>116</v>
      </c>
      <c r="H17" s="97"/>
      <c r="I17" s="54">
        <f t="shared" si="0"/>
        <v>7</v>
      </c>
      <c r="J17" s="22">
        <f t="shared" si="4"/>
        <v>44322.063888888886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44322.218055555553</v>
      </c>
      <c r="D18" s="74">
        <v>1</v>
      </c>
      <c r="E18" s="95">
        <v>7</v>
      </c>
      <c r="F18" s="56">
        <f t="shared" si="3"/>
        <v>1</v>
      </c>
      <c r="G18" s="96" t="s">
        <v>116</v>
      </c>
      <c r="H18" s="97"/>
      <c r="I18" s="54">
        <f t="shared" si="0"/>
        <v>7</v>
      </c>
      <c r="J18" s="22">
        <f t="shared" si="4"/>
        <v>44322.218055555553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44323.243055555555</v>
      </c>
      <c r="D19" s="74">
        <v>1</v>
      </c>
      <c r="E19" s="95">
        <v>7</v>
      </c>
      <c r="F19" s="56">
        <f t="shared" si="3"/>
        <v>1</v>
      </c>
      <c r="G19" s="96" t="s">
        <v>116</v>
      </c>
      <c r="H19" s="97"/>
      <c r="I19" s="54">
        <f t="shared" si="0"/>
        <v>7</v>
      </c>
      <c r="J19" s="22">
        <f t="shared" si="4"/>
        <v>44323.243055555555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44323.753472222219</v>
      </c>
      <c r="D20" s="74">
        <v>1</v>
      </c>
      <c r="E20" s="95">
        <v>7</v>
      </c>
      <c r="F20" s="56">
        <f t="shared" si="3"/>
        <v>1</v>
      </c>
      <c r="G20" s="96" t="s">
        <v>116</v>
      </c>
      <c r="H20" s="97"/>
      <c r="I20" s="54">
        <f t="shared" si="0"/>
        <v>7</v>
      </c>
      <c r="J20" s="22">
        <f t="shared" si="4"/>
        <v>44323.753472222219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44325.166666666664</v>
      </c>
      <c r="D21" s="74">
        <v>1</v>
      </c>
      <c r="E21" s="95">
        <v>7</v>
      </c>
      <c r="F21" s="56">
        <f t="shared" si="3"/>
        <v>1</v>
      </c>
      <c r="G21" s="96" t="s">
        <v>116</v>
      </c>
      <c r="H21" s="97"/>
      <c r="I21" s="54">
        <f t="shared" si="0"/>
        <v>7</v>
      </c>
      <c r="J21" s="22">
        <f t="shared" si="4"/>
        <v>44325.166666666664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44326.490277777775</v>
      </c>
      <c r="D22" s="74">
        <v>1</v>
      </c>
      <c r="E22" s="95">
        <v>7</v>
      </c>
      <c r="F22" s="56">
        <f t="shared" si="3"/>
        <v>1</v>
      </c>
      <c r="G22" s="96" t="s">
        <v>116</v>
      </c>
      <c r="H22" s="97"/>
      <c r="I22" s="54">
        <f t="shared" si="0"/>
        <v>7</v>
      </c>
      <c r="J22" s="22">
        <f t="shared" si="4"/>
        <v>44326.490277777775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44326.581944444442</v>
      </c>
      <c r="D23" s="74">
        <v>1</v>
      </c>
      <c r="E23" s="95">
        <v>7</v>
      </c>
      <c r="F23" s="56">
        <f t="shared" si="3"/>
        <v>1</v>
      </c>
      <c r="G23" s="96" t="s">
        <v>116</v>
      </c>
      <c r="H23" s="97"/>
      <c r="I23" s="54">
        <f t="shared" si="0"/>
        <v>7</v>
      </c>
      <c r="J23" s="22">
        <f t="shared" si="4"/>
        <v>44326.581944444442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44326.939583333333</v>
      </c>
      <c r="D24" s="74">
        <v>1</v>
      </c>
      <c r="E24" s="95">
        <v>7</v>
      </c>
      <c r="F24" s="56">
        <f t="shared" si="3"/>
        <v>1</v>
      </c>
      <c r="G24" s="96" t="s">
        <v>116</v>
      </c>
      <c r="H24" s="97"/>
      <c r="I24" s="54">
        <f t="shared" si="0"/>
        <v>7</v>
      </c>
      <c r="J24" s="22">
        <f t="shared" si="4"/>
        <v>44326.939583333333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44327.0625</v>
      </c>
      <c r="D25" s="74">
        <v>1</v>
      </c>
      <c r="E25" s="95">
        <v>7</v>
      </c>
      <c r="F25" s="56">
        <f t="shared" si="3"/>
        <v>1</v>
      </c>
      <c r="G25" s="96" t="s">
        <v>116</v>
      </c>
      <c r="H25" s="97"/>
      <c r="I25" s="54">
        <f t="shared" si="0"/>
        <v>7</v>
      </c>
      <c r="J25" s="22">
        <f t="shared" si="4"/>
        <v>44327.0625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44327.1875</v>
      </c>
      <c r="D26" s="74">
        <v>1</v>
      </c>
      <c r="E26" s="95">
        <v>7</v>
      </c>
      <c r="F26" s="56">
        <f t="shared" si="3"/>
        <v>1</v>
      </c>
      <c r="G26" s="96" t="s">
        <v>116</v>
      </c>
      <c r="H26" s="97"/>
      <c r="I26" s="54">
        <f t="shared" si="0"/>
        <v>7</v>
      </c>
      <c r="J26" s="22">
        <f t="shared" si="4"/>
        <v>44327.1875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44328.740277777775</v>
      </c>
      <c r="D27" s="74">
        <v>1</v>
      </c>
      <c r="E27" s="95">
        <v>7</v>
      </c>
      <c r="F27" s="56">
        <f t="shared" si="3"/>
        <v>1</v>
      </c>
      <c r="G27" s="96" t="s">
        <v>116</v>
      </c>
      <c r="H27" s="97"/>
      <c r="I27" s="54">
        <f t="shared" si="0"/>
        <v>7</v>
      </c>
      <c r="J27" s="22">
        <f t="shared" si="4"/>
        <v>44328.740277777775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44326.097222222219</v>
      </c>
      <c r="D28" s="74">
        <v>1</v>
      </c>
      <c r="E28" s="95">
        <v>7</v>
      </c>
      <c r="F28" s="56">
        <f t="shared" si="3"/>
        <v>1</v>
      </c>
      <c r="G28" s="96" t="s">
        <v>116</v>
      </c>
      <c r="H28" s="97"/>
      <c r="I28" s="54">
        <f t="shared" si="0"/>
        <v>7</v>
      </c>
      <c r="J28" s="22">
        <f t="shared" si="4"/>
        <v>44326.097222222219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44329.784722222219</v>
      </c>
      <c r="D29" s="74">
        <v>1</v>
      </c>
      <c r="E29" s="95">
        <v>7</v>
      </c>
      <c r="F29" s="56">
        <f t="shared" si="3"/>
        <v>1</v>
      </c>
      <c r="G29" s="96" t="s">
        <v>116</v>
      </c>
      <c r="H29" s="97"/>
      <c r="I29" s="54">
        <f t="shared" si="0"/>
        <v>7</v>
      </c>
      <c r="J29" s="22">
        <f t="shared" si="4"/>
        <v>44329.784722222219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44331.034722222219</v>
      </c>
      <c r="D30" s="74">
        <v>1</v>
      </c>
      <c r="E30" s="95">
        <v>7</v>
      </c>
      <c r="F30" s="56">
        <f t="shared" si="3"/>
        <v>1</v>
      </c>
      <c r="G30" s="96" t="s">
        <v>116</v>
      </c>
      <c r="H30" s="97"/>
      <c r="I30" s="54">
        <f t="shared" si="0"/>
        <v>7</v>
      </c>
      <c r="J30" s="22">
        <f t="shared" si="4"/>
        <v>44331.034722222219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44331.517361111109</v>
      </c>
      <c r="D31" s="74">
        <v>1</v>
      </c>
      <c r="E31" s="95">
        <v>7</v>
      </c>
      <c r="F31" s="56">
        <f t="shared" si="3"/>
        <v>1</v>
      </c>
      <c r="G31" s="96" t="s">
        <v>116</v>
      </c>
      <c r="H31" s="97"/>
      <c r="I31" s="54">
        <f t="shared" si="0"/>
        <v>7</v>
      </c>
      <c r="J31" s="22">
        <f t="shared" si="4"/>
        <v>44331.517361111109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44332.291666666664</v>
      </c>
      <c r="D32" s="74">
        <v>1</v>
      </c>
      <c r="E32" s="95">
        <v>7</v>
      </c>
      <c r="F32" s="56">
        <f t="shared" si="3"/>
        <v>1</v>
      </c>
      <c r="G32" s="96" t="s">
        <v>116</v>
      </c>
      <c r="H32" s="97"/>
      <c r="I32" s="54">
        <f t="shared" si="0"/>
        <v>7</v>
      </c>
      <c r="J32" s="22">
        <f t="shared" si="4"/>
        <v>44332.291666666664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44332.104166666664</v>
      </c>
      <c r="D33" s="74">
        <v>1</v>
      </c>
      <c r="E33" s="95">
        <v>7</v>
      </c>
      <c r="F33" s="56">
        <f t="shared" si="3"/>
        <v>1</v>
      </c>
      <c r="G33" s="96" t="s">
        <v>116</v>
      </c>
      <c r="H33" s="97"/>
      <c r="I33" s="54">
        <f t="shared" si="0"/>
        <v>7</v>
      </c>
      <c r="J33" s="22">
        <f t="shared" si="4"/>
        <v>44332.104166666664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44333.6875</v>
      </c>
      <c r="D34" s="74">
        <v>1</v>
      </c>
      <c r="E34" s="95">
        <v>7</v>
      </c>
      <c r="F34" s="56">
        <f t="shared" si="3"/>
        <v>1</v>
      </c>
      <c r="G34" s="96" t="s">
        <v>116</v>
      </c>
      <c r="H34" s="97"/>
      <c r="I34" s="54">
        <f t="shared" si="0"/>
        <v>7</v>
      </c>
      <c r="J34" s="22">
        <f t="shared" si="4"/>
        <v>44333.6875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44335.916666666664</v>
      </c>
      <c r="D35" s="74">
        <v>1</v>
      </c>
      <c r="E35" s="95">
        <v>7</v>
      </c>
      <c r="F35" s="56">
        <f t="shared" si="3"/>
        <v>1</v>
      </c>
      <c r="G35" s="96" t="s">
        <v>116</v>
      </c>
      <c r="H35" s="97"/>
      <c r="I35" s="54">
        <f t="shared" si="0"/>
        <v>7</v>
      </c>
      <c r="J35" s="22">
        <f t="shared" si="4"/>
        <v>44335.916666666664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44336.027777777781</v>
      </c>
      <c r="D36" s="74">
        <v>1</v>
      </c>
      <c r="E36" s="95">
        <v>7</v>
      </c>
      <c r="F36" s="56">
        <f t="shared" si="3"/>
        <v>1</v>
      </c>
      <c r="G36" s="96" t="s">
        <v>116</v>
      </c>
      <c r="H36" s="97"/>
      <c r="I36" s="54">
        <f t="shared" si="0"/>
        <v>7</v>
      </c>
      <c r="J36" s="22">
        <f t="shared" si="4"/>
        <v>44336.027777777781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44336.694444444445</v>
      </c>
      <c r="D37" s="74">
        <v>1</v>
      </c>
      <c r="E37" s="95">
        <v>7</v>
      </c>
      <c r="F37" s="56">
        <f t="shared" si="3"/>
        <v>1</v>
      </c>
      <c r="G37" s="96" t="s">
        <v>116</v>
      </c>
      <c r="H37" s="97"/>
      <c r="I37" s="54">
        <f t="shared" si="0"/>
        <v>7</v>
      </c>
      <c r="J37" s="22">
        <f t="shared" si="4"/>
        <v>44336.694444444445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44337.097222222219</v>
      </c>
      <c r="D38" s="74">
        <v>1</v>
      </c>
      <c r="E38" s="95">
        <v>7</v>
      </c>
      <c r="F38" s="56">
        <f t="shared" si="3"/>
        <v>1</v>
      </c>
      <c r="G38" s="96" t="s">
        <v>116</v>
      </c>
      <c r="H38" s="97"/>
      <c r="I38" s="54">
        <f t="shared" si="0"/>
        <v>7</v>
      </c>
      <c r="J38" s="22">
        <f t="shared" si="4"/>
        <v>44337.097222222219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44338.680555555555</v>
      </c>
      <c r="D39" s="68">
        <v>1</v>
      </c>
      <c r="E39" s="95">
        <v>7</v>
      </c>
      <c r="F39" s="62">
        <f t="shared" si="3"/>
        <v>1</v>
      </c>
      <c r="G39" s="96" t="s">
        <v>116</v>
      </c>
      <c r="H39" s="97"/>
      <c r="I39" s="54">
        <f t="shared" si="0"/>
        <v>7</v>
      </c>
      <c r="J39" s="22">
        <f t="shared" si="4"/>
        <v>44338.680555555555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44339.479166666664</v>
      </c>
      <c r="D40" s="74">
        <v>1</v>
      </c>
      <c r="E40" s="95">
        <v>7</v>
      </c>
      <c r="F40" s="56">
        <f t="shared" si="3"/>
        <v>1</v>
      </c>
      <c r="G40" s="96" t="s">
        <v>116</v>
      </c>
      <c r="H40" s="97"/>
      <c r="I40" s="54">
        <f t="shared" si="0"/>
        <v>7</v>
      </c>
      <c r="J40" s="22">
        <f t="shared" si="4"/>
        <v>44339.479166666664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44339.579861111109</v>
      </c>
      <c r="D41" s="74">
        <v>1</v>
      </c>
      <c r="E41" s="95">
        <v>7</v>
      </c>
      <c r="F41" s="56">
        <f t="shared" si="3"/>
        <v>1</v>
      </c>
      <c r="G41" s="96" t="s">
        <v>116</v>
      </c>
      <c r="H41" s="97"/>
      <c r="I41" s="54">
        <f t="shared" si="0"/>
        <v>7</v>
      </c>
      <c r="J41" s="22">
        <f t="shared" si="4"/>
        <v>44339.579861111109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44319.791666666664</v>
      </c>
      <c r="D42" s="74">
        <v>1</v>
      </c>
      <c r="E42" s="95">
        <v>7</v>
      </c>
      <c r="F42" s="56">
        <f t="shared" si="3"/>
        <v>1</v>
      </c>
      <c r="G42" s="96" t="s">
        <v>116</v>
      </c>
      <c r="H42" s="97"/>
      <c r="I42" s="54">
        <f t="shared" si="0"/>
        <v>7</v>
      </c>
      <c r="J42" s="22">
        <f t="shared" si="4"/>
        <v>44319.791666666664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44330.666666666664</v>
      </c>
      <c r="D43" s="74">
        <v>1</v>
      </c>
      <c r="E43" s="95">
        <v>7</v>
      </c>
      <c r="F43" s="56">
        <f t="shared" si="3"/>
        <v>1</v>
      </c>
      <c r="G43" s="96" t="s">
        <v>116</v>
      </c>
      <c r="H43" s="97"/>
      <c r="I43" s="54">
        <f t="shared" si="0"/>
        <v>7</v>
      </c>
      <c r="J43" s="22">
        <f t="shared" si="4"/>
        <v>44330.666666666664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44331.692361111112</v>
      </c>
      <c r="D44" s="74">
        <v>1</v>
      </c>
      <c r="E44" s="95">
        <v>7</v>
      </c>
      <c r="F44" s="56">
        <f t="shared" si="3"/>
        <v>1</v>
      </c>
      <c r="G44" s="96" t="s">
        <v>116</v>
      </c>
      <c r="H44" s="97"/>
      <c r="I44" s="54">
        <f t="shared" si="0"/>
        <v>7</v>
      </c>
      <c r="J44" s="22">
        <f t="shared" si="4"/>
        <v>44331.692361111112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44333.416666666664</v>
      </c>
      <c r="D45" s="74">
        <v>1</v>
      </c>
      <c r="E45" s="95">
        <v>7</v>
      </c>
      <c r="F45" s="56">
        <f t="shared" si="3"/>
        <v>1</v>
      </c>
      <c r="G45" s="96" t="s">
        <v>116</v>
      </c>
      <c r="H45" s="97"/>
      <c r="I45" s="54">
        <f t="shared" si="0"/>
        <v>7</v>
      </c>
      <c r="J45" s="22">
        <f t="shared" si="4"/>
        <v>44333.416666666664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44337.881944444445</v>
      </c>
      <c r="D46" s="74">
        <v>1</v>
      </c>
      <c r="E46" s="95">
        <v>7</v>
      </c>
      <c r="F46" s="56">
        <f t="shared" si="3"/>
        <v>1</v>
      </c>
      <c r="G46" s="96" t="s">
        <v>116</v>
      </c>
      <c r="H46" s="97"/>
      <c r="I46" s="54">
        <f t="shared" si="0"/>
        <v>7</v>
      </c>
      <c r="J46" s="22">
        <f t="shared" si="4"/>
        <v>44337.881944444445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44339.416666666664</v>
      </c>
      <c r="D47" s="74">
        <v>1</v>
      </c>
      <c r="E47" s="95">
        <v>7</v>
      </c>
      <c r="F47" s="56">
        <f t="shared" si="3"/>
        <v>1</v>
      </c>
      <c r="G47" s="96" t="s">
        <v>116</v>
      </c>
      <c r="H47" s="97"/>
      <c r="I47" s="54">
        <f t="shared" si="0"/>
        <v>7</v>
      </c>
      <c r="J47" s="22">
        <f t="shared" si="4"/>
        <v>44339.416666666664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44341.625</v>
      </c>
      <c r="D48" s="74">
        <v>1</v>
      </c>
      <c r="E48" s="95">
        <v>7</v>
      </c>
      <c r="F48" s="56">
        <f t="shared" si="3"/>
        <v>1</v>
      </c>
      <c r="G48" s="96" t="s">
        <v>116</v>
      </c>
      <c r="H48" s="97"/>
      <c r="I48" s="54">
        <f t="shared" si="0"/>
        <v>7</v>
      </c>
      <c r="J48" s="22">
        <f t="shared" si="4"/>
        <v>44341.625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44312.625</v>
      </c>
      <c r="D49" s="74">
        <v>1</v>
      </c>
      <c r="E49" s="95">
        <v>7</v>
      </c>
      <c r="F49" s="56">
        <f t="shared" si="3"/>
        <v>1</v>
      </c>
      <c r="G49" s="96" t="s">
        <v>116</v>
      </c>
      <c r="H49" s="97"/>
      <c r="I49" s="54">
        <f t="shared" si="0"/>
        <v>7</v>
      </c>
      <c r="J49" s="22">
        <f t="shared" si="4"/>
        <v>44312.625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44312.875</v>
      </c>
      <c r="D50" s="74">
        <v>1</v>
      </c>
      <c r="E50" s="95">
        <v>7</v>
      </c>
      <c r="F50" s="56">
        <f t="shared" si="3"/>
        <v>1</v>
      </c>
      <c r="G50" s="96" t="s">
        <v>116</v>
      </c>
      <c r="H50" s="97"/>
      <c r="I50" s="54">
        <f t="shared" si="0"/>
        <v>7</v>
      </c>
      <c r="J50" s="22">
        <f t="shared" si="4"/>
        <v>44312.875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44314.625</v>
      </c>
      <c r="D51" s="74">
        <v>1</v>
      </c>
      <c r="E51" s="95">
        <v>7</v>
      </c>
      <c r="F51" s="56">
        <f t="shared" si="3"/>
        <v>1</v>
      </c>
      <c r="G51" s="96" t="s">
        <v>116</v>
      </c>
      <c r="H51" s="97"/>
      <c r="I51" s="54">
        <f t="shared" si="0"/>
        <v>7</v>
      </c>
      <c r="J51" s="22">
        <f t="shared" si="4"/>
        <v>44314.625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44317.375</v>
      </c>
      <c r="D52" s="74">
        <v>1</v>
      </c>
      <c r="E52" s="95">
        <v>7</v>
      </c>
      <c r="F52" s="56">
        <f t="shared" si="3"/>
        <v>1</v>
      </c>
      <c r="G52" s="96" t="s">
        <v>116</v>
      </c>
      <c r="H52" s="97"/>
      <c r="I52" s="54">
        <f t="shared" si="0"/>
        <v>7</v>
      </c>
      <c r="J52" s="22">
        <f t="shared" si="4"/>
        <v>44317.375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44317.416666666664</v>
      </c>
      <c r="D53" s="74">
        <v>1</v>
      </c>
      <c r="E53" s="95">
        <v>7</v>
      </c>
      <c r="F53" s="56">
        <f t="shared" si="3"/>
        <v>1</v>
      </c>
      <c r="G53" s="96" t="s">
        <v>116</v>
      </c>
      <c r="H53" s="97"/>
      <c r="I53" s="54">
        <f t="shared" si="0"/>
        <v>7</v>
      </c>
      <c r="J53" s="22">
        <f t="shared" si="4"/>
        <v>44317.416666666664</v>
      </c>
      <c r="K53" s="54">
        <f t="shared" si="5"/>
        <v>3687.5299999999997</v>
      </c>
      <c r="L53" s="74" t="s">
        <v>16</v>
      </c>
      <c r="M53" s="56">
        <f t="shared" si="1"/>
        <v>1</v>
      </c>
      <c r="N53" s="54">
        <f t="shared" si="2"/>
        <v>7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44318.871527777781</v>
      </c>
      <c r="D54" s="74">
        <v>1</v>
      </c>
      <c r="E54" s="95">
        <v>7</v>
      </c>
      <c r="F54" s="56">
        <f t="shared" si="3"/>
        <v>1</v>
      </c>
      <c r="G54" s="96" t="s">
        <v>116</v>
      </c>
      <c r="H54" s="97"/>
      <c r="I54" s="54">
        <f t="shared" si="0"/>
        <v>7</v>
      </c>
      <c r="J54" s="22">
        <f t="shared" si="4"/>
        <v>44318.871527777781</v>
      </c>
      <c r="K54" s="54">
        <f t="shared" si="5"/>
        <v>3687.5299999999997</v>
      </c>
      <c r="L54" s="74" t="s">
        <v>16</v>
      </c>
      <c r="M54" s="56">
        <f t="shared" si="1"/>
        <v>1</v>
      </c>
      <c r="N54" s="54">
        <f t="shared" si="2"/>
        <v>7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44319.684027777781</v>
      </c>
      <c r="D55" s="74">
        <v>1</v>
      </c>
      <c r="E55" s="95">
        <v>7</v>
      </c>
      <c r="F55" s="56">
        <f t="shared" si="3"/>
        <v>1</v>
      </c>
      <c r="G55" s="96" t="s">
        <v>116</v>
      </c>
      <c r="H55" s="97"/>
      <c r="I55" s="54">
        <f t="shared" si="0"/>
        <v>7</v>
      </c>
      <c r="J55" s="22">
        <f t="shared" si="4"/>
        <v>44319.684027777781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44319.75</v>
      </c>
      <c r="D56" s="74">
        <v>1</v>
      </c>
      <c r="E56" s="95">
        <v>7</v>
      </c>
      <c r="F56" s="56">
        <f t="shared" si="3"/>
        <v>1</v>
      </c>
      <c r="G56" s="96" t="s">
        <v>116</v>
      </c>
      <c r="H56" s="97"/>
      <c r="I56" s="54">
        <f t="shared" si="0"/>
        <v>7</v>
      </c>
      <c r="J56" s="22">
        <f t="shared" si="4"/>
        <v>44319.75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44321.038194444445</v>
      </c>
      <c r="D57" s="74">
        <v>1</v>
      </c>
      <c r="E57" s="95">
        <v>7</v>
      </c>
      <c r="F57" s="56">
        <f t="shared" si="3"/>
        <v>1</v>
      </c>
      <c r="G57" s="96" t="s">
        <v>116</v>
      </c>
      <c r="H57" s="97"/>
      <c r="I57" s="54">
        <f t="shared" si="0"/>
        <v>7</v>
      </c>
      <c r="J57" s="22">
        <f t="shared" si="4"/>
        <v>44321.038194444445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44322.770833333336</v>
      </c>
      <c r="D58" s="74">
        <v>1</v>
      </c>
      <c r="E58" s="95">
        <v>7</v>
      </c>
      <c r="F58" s="56">
        <f t="shared" si="3"/>
        <v>1</v>
      </c>
      <c r="G58" s="96" t="s">
        <v>116</v>
      </c>
      <c r="H58" s="97"/>
      <c r="I58" s="54">
        <f t="shared" si="0"/>
        <v>7</v>
      </c>
      <c r="J58" s="22">
        <f t="shared" si="4"/>
        <v>44322.770833333336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44323.371527777781</v>
      </c>
      <c r="D59" s="74">
        <v>1</v>
      </c>
      <c r="E59" s="95">
        <v>7</v>
      </c>
      <c r="F59" s="56">
        <f t="shared" si="3"/>
        <v>1</v>
      </c>
      <c r="G59" s="96" t="s">
        <v>116</v>
      </c>
      <c r="H59" s="97"/>
      <c r="I59" s="54">
        <f t="shared" si="0"/>
        <v>7</v>
      </c>
      <c r="J59" s="22">
        <f t="shared" si="4"/>
        <v>44323.371527777781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44323.840277777781</v>
      </c>
      <c r="D60" s="74">
        <v>1</v>
      </c>
      <c r="E60" s="95">
        <v>7</v>
      </c>
      <c r="F60" s="56">
        <f t="shared" si="3"/>
        <v>1</v>
      </c>
      <c r="G60" s="96" t="s">
        <v>116</v>
      </c>
      <c r="H60" s="97"/>
      <c r="I60" s="54">
        <f t="shared" si="0"/>
        <v>7</v>
      </c>
      <c r="J60" s="22">
        <f t="shared" si="4"/>
        <v>44323.840277777781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44326.375</v>
      </c>
      <c r="D61" s="74">
        <v>1</v>
      </c>
      <c r="E61" s="95">
        <v>7</v>
      </c>
      <c r="F61" s="56">
        <f t="shared" si="3"/>
        <v>1</v>
      </c>
      <c r="G61" s="96" t="s">
        <v>116</v>
      </c>
      <c r="H61" s="97"/>
      <c r="I61" s="54">
        <f t="shared" si="0"/>
        <v>7</v>
      </c>
      <c r="J61" s="22">
        <f t="shared" si="4"/>
        <v>44326.375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44328.451388888891</v>
      </c>
      <c r="D62" s="74">
        <v>1</v>
      </c>
      <c r="E62" s="95">
        <v>7</v>
      </c>
      <c r="F62" s="56">
        <f t="shared" si="3"/>
        <v>1</v>
      </c>
      <c r="G62" s="96" t="s">
        <v>116</v>
      </c>
      <c r="H62" s="97"/>
      <c r="I62" s="54">
        <f t="shared" si="0"/>
        <v>7</v>
      </c>
      <c r="J62" s="23">
        <f t="shared" si="4"/>
        <v>44328.451388888891</v>
      </c>
      <c r="K62" s="54">
        <f t="shared" si="5"/>
        <v>3687.5299999999997</v>
      </c>
      <c r="L62" s="74" t="s">
        <v>16</v>
      </c>
      <c r="M62" s="56">
        <f t="shared" si="1"/>
        <v>1</v>
      </c>
      <c r="N62" s="54">
        <f t="shared" si="2"/>
        <v>7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44329.416666666664</v>
      </c>
      <c r="D63" s="74">
        <v>1</v>
      </c>
      <c r="E63" s="95">
        <v>7</v>
      </c>
      <c r="F63" s="56">
        <f t="shared" si="3"/>
        <v>1</v>
      </c>
      <c r="G63" s="96" t="s">
        <v>116</v>
      </c>
      <c r="H63" s="97"/>
      <c r="I63" s="54">
        <f t="shared" si="0"/>
        <v>7</v>
      </c>
      <c r="J63" s="23">
        <f t="shared" si="4"/>
        <v>44329.416666666664</v>
      </c>
      <c r="K63" s="54">
        <f t="shared" si="5"/>
        <v>3687.5299999999997</v>
      </c>
      <c r="L63" s="74" t="s">
        <v>16</v>
      </c>
      <c r="M63" s="56">
        <f t="shared" si="1"/>
        <v>1</v>
      </c>
      <c r="N63" s="54">
        <f t="shared" si="2"/>
        <v>7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44332.236111111109</v>
      </c>
      <c r="D64" s="74">
        <v>1</v>
      </c>
      <c r="E64" s="95">
        <v>7</v>
      </c>
      <c r="F64" s="56">
        <f t="shared" si="3"/>
        <v>1</v>
      </c>
      <c r="G64" s="96" t="s">
        <v>116</v>
      </c>
      <c r="H64" s="97"/>
      <c r="I64" s="54">
        <f t="shared" si="0"/>
        <v>7</v>
      </c>
      <c r="J64" s="23">
        <f t="shared" si="4"/>
        <v>44332.236111111109</v>
      </c>
      <c r="K64" s="54">
        <f t="shared" si="5"/>
        <v>3687.5299999999997</v>
      </c>
      <c r="L64" s="74" t="s">
        <v>16</v>
      </c>
      <c r="M64" s="56">
        <f t="shared" si="1"/>
        <v>1</v>
      </c>
      <c r="N64" s="54">
        <f t="shared" si="2"/>
        <v>7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44332.788194444445</v>
      </c>
      <c r="D65" s="74">
        <v>1</v>
      </c>
      <c r="E65" s="95">
        <v>7</v>
      </c>
      <c r="F65" s="56">
        <f t="shared" si="3"/>
        <v>1</v>
      </c>
      <c r="G65" s="96" t="s">
        <v>116</v>
      </c>
      <c r="H65" s="97"/>
      <c r="I65" s="54">
        <f t="shared" si="0"/>
        <v>7</v>
      </c>
      <c r="J65" s="23">
        <f t="shared" si="4"/>
        <v>44332.788194444445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44334.378472222219</v>
      </c>
      <c r="D66" s="74">
        <v>1</v>
      </c>
      <c r="E66" s="95">
        <v>7</v>
      </c>
      <c r="F66" s="56">
        <f t="shared" si="3"/>
        <v>1</v>
      </c>
      <c r="G66" s="96" t="s">
        <v>116</v>
      </c>
      <c r="H66" s="97"/>
      <c r="I66" s="54">
        <f t="shared" si="0"/>
        <v>7</v>
      </c>
      <c r="J66" s="23">
        <f t="shared" si="4"/>
        <v>44334.378472222219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44336.996527777781</v>
      </c>
      <c r="D67" s="74">
        <v>1</v>
      </c>
      <c r="E67" s="95">
        <v>7</v>
      </c>
      <c r="F67" s="56">
        <f t="shared" si="3"/>
        <v>1</v>
      </c>
      <c r="G67" s="96" t="s">
        <v>116</v>
      </c>
      <c r="H67" s="97"/>
      <c r="I67" s="54">
        <f t="shared" si="0"/>
        <v>7</v>
      </c>
      <c r="J67" s="23">
        <f t="shared" si="4"/>
        <v>44336.996527777781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44337.416666666664</v>
      </c>
      <c r="D68" s="74">
        <v>1</v>
      </c>
      <c r="E68" s="95">
        <v>7</v>
      </c>
      <c r="F68" s="56">
        <f t="shared" si="3"/>
        <v>1</v>
      </c>
      <c r="G68" s="96" t="s">
        <v>116</v>
      </c>
      <c r="H68" s="97"/>
      <c r="I68" s="54">
        <f t="shared" si="0"/>
        <v>7</v>
      </c>
      <c r="J68" s="23">
        <f t="shared" si="4"/>
        <v>44337.416666666664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44339.163194444445</v>
      </c>
      <c r="D69" s="74">
        <v>1</v>
      </c>
      <c r="E69" s="95">
        <v>7</v>
      </c>
      <c r="F69" s="56">
        <f t="shared" si="3"/>
        <v>1</v>
      </c>
      <c r="G69" s="96" t="s">
        <v>116</v>
      </c>
      <c r="H69" s="97"/>
      <c r="I69" s="54">
        <f t="shared" si="0"/>
        <v>7</v>
      </c>
      <c r="J69" s="23">
        <f t="shared" si="4"/>
        <v>44339.163194444445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44313</v>
      </c>
      <c r="D70" s="74">
        <v>1</v>
      </c>
      <c r="E70" s="95">
        <v>7</v>
      </c>
      <c r="F70" s="56">
        <f t="shared" si="3"/>
        <v>1</v>
      </c>
      <c r="G70" s="96" t="s">
        <v>116</v>
      </c>
      <c r="H70" s="97"/>
      <c r="I70" s="54">
        <f t="shared" ref="I70:I114" si="6">E70</f>
        <v>7</v>
      </c>
      <c r="J70" s="23">
        <f t="shared" si="4"/>
        <v>44313</v>
      </c>
      <c r="K70" s="54">
        <f t="shared" si="5"/>
        <v>3687.5299999999997</v>
      </c>
      <c r="L70" s="74" t="s">
        <v>16</v>
      </c>
      <c r="M70" s="56">
        <f t="shared" ref="M70:M114" si="7">F70</f>
        <v>1</v>
      </c>
      <c r="N70" s="54">
        <f t="shared" ref="N70:N114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44313</v>
      </c>
      <c r="D71" s="74">
        <v>1</v>
      </c>
      <c r="E71" s="95">
        <v>7</v>
      </c>
      <c r="F71" s="56">
        <f t="shared" ref="F71:F114" si="9">D71</f>
        <v>1</v>
      </c>
      <c r="G71" s="96" t="s">
        <v>116</v>
      </c>
      <c r="H71" s="97"/>
      <c r="I71" s="54">
        <f t="shared" si="6"/>
        <v>7</v>
      </c>
      <c r="J71" s="23">
        <f t="shared" ref="J71:J114" si="10">C71</f>
        <v>44313</v>
      </c>
      <c r="K71" s="54">
        <f t="shared" ref="K71:K114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44314</v>
      </c>
      <c r="D72" s="74">
        <v>1</v>
      </c>
      <c r="E72" s="95">
        <v>7</v>
      </c>
      <c r="F72" s="56">
        <f t="shared" si="9"/>
        <v>1</v>
      </c>
      <c r="G72" s="96" t="s">
        <v>116</v>
      </c>
      <c r="H72" s="97"/>
      <c r="I72" s="54">
        <f t="shared" si="6"/>
        <v>7</v>
      </c>
      <c r="J72" s="23">
        <f t="shared" si="10"/>
        <v>44314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44315</v>
      </c>
      <c r="D73" s="74">
        <v>1</v>
      </c>
      <c r="E73" s="95">
        <v>7</v>
      </c>
      <c r="F73" s="56">
        <f t="shared" si="9"/>
        <v>1</v>
      </c>
      <c r="G73" s="96" t="s">
        <v>116</v>
      </c>
      <c r="H73" s="97"/>
      <c r="I73" s="54">
        <f t="shared" si="6"/>
        <v>7</v>
      </c>
      <c r="J73" s="23">
        <f t="shared" si="10"/>
        <v>44315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44316</v>
      </c>
      <c r="D74" s="74">
        <v>1</v>
      </c>
      <c r="E74" s="95">
        <v>7</v>
      </c>
      <c r="F74" s="56">
        <f t="shared" si="9"/>
        <v>1</v>
      </c>
      <c r="G74" s="96" t="s">
        <v>116</v>
      </c>
      <c r="H74" s="97"/>
      <c r="I74" s="54">
        <f t="shared" si="6"/>
        <v>7</v>
      </c>
      <c r="J74" s="23">
        <f t="shared" si="10"/>
        <v>44316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44317</v>
      </c>
      <c r="D75" s="74">
        <v>1</v>
      </c>
      <c r="E75" s="95">
        <v>7</v>
      </c>
      <c r="F75" s="56">
        <f t="shared" si="9"/>
        <v>1</v>
      </c>
      <c r="G75" s="96" t="s">
        <v>116</v>
      </c>
      <c r="H75" s="97"/>
      <c r="I75" s="54">
        <f t="shared" si="6"/>
        <v>7</v>
      </c>
      <c r="J75" s="23">
        <f t="shared" si="10"/>
        <v>44317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44317</v>
      </c>
      <c r="D76" s="74">
        <v>1</v>
      </c>
      <c r="E76" s="95">
        <v>7</v>
      </c>
      <c r="F76" s="56">
        <f t="shared" si="9"/>
        <v>1</v>
      </c>
      <c r="G76" s="96" t="s">
        <v>116</v>
      </c>
      <c r="H76" s="97"/>
      <c r="I76" s="54">
        <f t="shared" si="6"/>
        <v>7</v>
      </c>
      <c r="J76" s="23">
        <f t="shared" si="10"/>
        <v>44317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44318</v>
      </c>
      <c r="D77" s="74">
        <v>1</v>
      </c>
      <c r="E77" s="95">
        <v>7</v>
      </c>
      <c r="F77" s="56">
        <f t="shared" si="9"/>
        <v>1</v>
      </c>
      <c r="G77" s="96" t="s">
        <v>116</v>
      </c>
      <c r="H77" s="97"/>
      <c r="I77" s="54">
        <f t="shared" si="6"/>
        <v>7</v>
      </c>
      <c r="J77" s="23">
        <f t="shared" si="10"/>
        <v>44318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44319</v>
      </c>
      <c r="D78" s="74">
        <v>1</v>
      </c>
      <c r="E78" s="95">
        <v>7</v>
      </c>
      <c r="F78" s="56">
        <f t="shared" si="9"/>
        <v>1</v>
      </c>
      <c r="G78" s="96" t="s">
        <v>116</v>
      </c>
      <c r="H78" s="97"/>
      <c r="I78" s="54">
        <f t="shared" si="6"/>
        <v>7</v>
      </c>
      <c r="J78" s="23">
        <f t="shared" si="10"/>
        <v>44319</v>
      </c>
      <c r="K78" s="54">
        <f t="shared" si="11"/>
        <v>3687.5299999999997</v>
      </c>
      <c r="L78" s="74" t="s">
        <v>16</v>
      </c>
      <c r="M78" s="56">
        <f t="shared" si="7"/>
        <v>1</v>
      </c>
      <c r="N78" s="54">
        <f t="shared" si="8"/>
        <v>7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44320</v>
      </c>
      <c r="D79" s="74">
        <v>1</v>
      </c>
      <c r="E79" s="95">
        <v>7</v>
      </c>
      <c r="F79" s="56">
        <f t="shared" si="9"/>
        <v>1</v>
      </c>
      <c r="G79" s="96" t="s">
        <v>116</v>
      </c>
      <c r="H79" s="97"/>
      <c r="I79" s="54">
        <f t="shared" si="6"/>
        <v>7</v>
      </c>
      <c r="J79" s="23">
        <f t="shared" si="10"/>
        <v>44320</v>
      </c>
      <c r="K79" s="54">
        <f t="shared" si="11"/>
        <v>3687.5299999999997</v>
      </c>
      <c r="L79" s="74" t="s">
        <v>16</v>
      </c>
      <c r="M79" s="56">
        <f t="shared" si="7"/>
        <v>1</v>
      </c>
      <c r="N79" s="54">
        <f t="shared" si="8"/>
        <v>7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44323</v>
      </c>
      <c r="D80" s="74">
        <v>1</v>
      </c>
      <c r="E80" s="95">
        <v>7</v>
      </c>
      <c r="F80" s="56">
        <f t="shared" si="9"/>
        <v>1</v>
      </c>
      <c r="G80" s="96" t="s">
        <v>116</v>
      </c>
      <c r="H80" s="97"/>
      <c r="I80" s="54">
        <f t="shared" si="6"/>
        <v>7</v>
      </c>
      <c r="J80" s="23">
        <f t="shared" si="10"/>
        <v>44323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44320</v>
      </c>
      <c r="D81" s="74">
        <v>1</v>
      </c>
      <c r="E81" s="95">
        <v>7</v>
      </c>
      <c r="F81" s="56">
        <f t="shared" si="9"/>
        <v>1</v>
      </c>
      <c r="G81" s="96" t="s">
        <v>116</v>
      </c>
      <c r="H81" s="97"/>
      <c r="I81" s="54">
        <f t="shared" si="6"/>
        <v>7</v>
      </c>
      <c r="J81" s="23">
        <f t="shared" si="10"/>
        <v>44320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44324</v>
      </c>
      <c r="D82" s="74">
        <v>1</v>
      </c>
      <c r="E82" s="95">
        <v>7</v>
      </c>
      <c r="F82" s="56">
        <f t="shared" si="9"/>
        <v>1</v>
      </c>
      <c r="G82" s="96" t="s">
        <v>116</v>
      </c>
      <c r="H82" s="97"/>
      <c r="I82" s="54">
        <f t="shared" si="6"/>
        <v>7</v>
      </c>
      <c r="J82" s="23">
        <f t="shared" si="10"/>
        <v>44324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44324</v>
      </c>
      <c r="D83" s="74">
        <v>1</v>
      </c>
      <c r="E83" s="95">
        <v>7</v>
      </c>
      <c r="F83" s="56">
        <f t="shared" si="9"/>
        <v>1</v>
      </c>
      <c r="G83" s="96" t="s">
        <v>116</v>
      </c>
      <c r="H83" s="97"/>
      <c r="I83" s="54">
        <f t="shared" si="6"/>
        <v>7</v>
      </c>
      <c r="J83" s="23">
        <f t="shared" si="10"/>
        <v>44324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44339</v>
      </c>
      <c r="D84" s="74">
        <v>1</v>
      </c>
      <c r="E84" s="95">
        <v>7</v>
      </c>
      <c r="F84" s="56">
        <f t="shared" si="9"/>
        <v>1</v>
      </c>
      <c r="G84" s="96" t="s">
        <v>116</v>
      </c>
      <c r="H84" s="97"/>
      <c r="I84" s="54">
        <f t="shared" si="6"/>
        <v>7</v>
      </c>
      <c r="J84" s="23">
        <f t="shared" si="10"/>
        <v>44339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44325</v>
      </c>
      <c r="D85" s="74">
        <v>1</v>
      </c>
      <c r="E85" s="95">
        <v>7</v>
      </c>
      <c r="F85" s="56">
        <f t="shared" si="9"/>
        <v>1</v>
      </c>
      <c r="G85" s="96" t="s">
        <v>116</v>
      </c>
      <c r="H85" s="97"/>
      <c r="I85" s="54">
        <f t="shared" si="6"/>
        <v>7</v>
      </c>
      <c r="J85" s="23">
        <f t="shared" si="10"/>
        <v>44325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44326</v>
      </c>
      <c r="D86" s="74">
        <v>1</v>
      </c>
      <c r="E86" s="95">
        <v>7</v>
      </c>
      <c r="F86" s="56">
        <f t="shared" si="9"/>
        <v>1</v>
      </c>
      <c r="G86" s="96" t="s">
        <v>116</v>
      </c>
      <c r="H86" s="97"/>
      <c r="I86" s="54">
        <f t="shared" si="6"/>
        <v>7</v>
      </c>
      <c r="J86" s="23">
        <f t="shared" si="10"/>
        <v>44326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44326</v>
      </c>
      <c r="D87" s="74">
        <v>1</v>
      </c>
      <c r="E87" s="95">
        <v>7</v>
      </c>
      <c r="F87" s="56">
        <f t="shared" si="9"/>
        <v>1</v>
      </c>
      <c r="G87" s="96" t="s">
        <v>116</v>
      </c>
      <c r="H87" s="97"/>
      <c r="I87" s="54">
        <f t="shared" si="6"/>
        <v>7</v>
      </c>
      <c r="J87" s="23">
        <f t="shared" si="10"/>
        <v>44326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44327</v>
      </c>
      <c r="D88" s="74">
        <v>1</v>
      </c>
      <c r="E88" s="95">
        <v>7</v>
      </c>
      <c r="F88" s="56">
        <f t="shared" si="9"/>
        <v>1</v>
      </c>
      <c r="G88" s="96" t="s">
        <v>116</v>
      </c>
      <c r="H88" s="97"/>
      <c r="I88" s="54">
        <f t="shared" si="6"/>
        <v>7</v>
      </c>
      <c r="J88" s="23">
        <f t="shared" si="10"/>
        <v>44327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44332</v>
      </c>
      <c r="D89" s="74">
        <v>1</v>
      </c>
      <c r="E89" s="95">
        <v>7</v>
      </c>
      <c r="F89" s="56">
        <f t="shared" si="9"/>
        <v>1</v>
      </c>
      <c r="G89" s="96" t="s">
        <v>116</v>
      </c>
      <c r="H89" s="97"/>
      <c r="I89" s="54">
        <f t="shared" si="6"/>
        <v>7</v>
      </c>
      <c r="J89" s="23">
        <f t="shared" si="10"/>
        <v>44332</v>
      </c>
      <c r="K89" s="54">
        <f t="shared" si="11"/>
        <v>3687.5299999999997</v>
      </c>
      <c r="L89" s="74" t="s">
        <v>16</v>
      </c>
      <c r="M89" s="56">
        <f t="shared" si="7"/>
        <v>1</v>
      </c>
      <c r="N89" s="54">
        <f t="shared" si="8"/>
        <v>7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44332</v>
      </c>
      <c r="D90" s="74">
        <v>1</v>
      </c>
      <c r="E90" s="95">
        <v>7</v>
      </c>
      <c r="F90" s="56">
        <f t="shared" si="9"/>
        <v>1</v>
      </c>
      <c r="G90" s="96" t="s">
        <v>116</v>
      </c>
      <c r="H90" s="97"/>
      <c r="I90" s="54">
        <f t="shared" si="6"/>
        <v>7</v>
      </c>
      <c r="J90" s="23">
        <f t="shared" si="10"/>
        <v>44332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44334</v>
      </c>
      <c r="D91" s="74">
        <v>1</v>
      </c>
      <c r="E91" s="95">
        <v>7</v>
      </c>
      <c r="F91" s="56">
        <f t="shared" si="9"/>
        <v>1</v>
      </c>
      <c r="G91" s="96" t="s">
        <v>116</v>
      </c>
      <c r="H91" s="97"/>
      <c r="I91" s="54">
        <f t="shared" si="6"/>
        <v>7</v>
      </c>
      <c r="J91" s="23">
        <f t="shared" si="10"/>
        <v>44334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>
        <v>44335</v>
      </c>
      <c r="D92" s="74">
        <v>1</v>
      </c>
      <c r="E92" s="95">
        <v>7</v>
      </c>
      <c r="F92" s="56">
        <f t="shared" si="9"/>
        <v>1</v>
      </c>
      <c r="G92" s="96" t="s">
        <v>116</v>
      </c>
      <c r="H92" s="97"/>
      <c r="I92" s="54">
        <f t="shared" si="6"/>
        <v>7</v>
      </c>
      <c r="J92" s="23">
        <f t="shared" si="10"/>
        <v>44335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>
        <v>44336</v>
      </c>
      <c r="D93" s="74">
        <v>1</v>
      </c>
      <c r="E93" s="95">
        <v>7</v>
      </c>
      <c r="F93" s="56">
        <f t="shared" si="9"/>
        <v>1</v>
      </c>
      <c r="G93" s="96" t="s">
        <v>116</v>
      </c>
      <c r="H93" s="97"/>
      <c r="I93" s="54">
        <f t="shared" si="6"/>
        <v>7</v>
      </c>
      <c r="J93" s="23">
        <f t="shared" si="10"/>
        <v>44336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>
        <v>44338</v>
      </c>
      <c r="D94" s="74">
        <v>1</v>
      </c>
      <c r="E94" s="95">
        <v>7</v>
      </c>
      <c r="F94" s="56">
        <f t="shared" si="9"/>
        <v>1</v>
      </c>
      <c r="G94" s="96" t="s">
        <v>116</v>
      </c>
      <c r="H94" s="97"/>
      <c r="I94" s="54">
        <f t="shared" si="6"/>
        <v>7</v>
      </c>
      <c r="J94" s="23">
        <f t="shared" si="10"/>
        <v>44338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>
        <v>44340</v>
      </c>
      <c r="D95" s="74">
        <v>1</v>
      </c>
      <c r="E95" s="95">
        <v>7</v>
      </c>
      <c r="F95" s="56">
        <f t="shared" si="9"/>
        <v>1</v>
      </c>
      <c r="G95" s="96" t="s">
        <v>116</v>
      </c>
      <c r="H95" s="97"/>
      <c r="I95" s="54">
        <f t="shared" si="6"/>
        <v>7</v>
      </c>
      <c r="J95" s="23">
        <f t="shared" si="10"/>
        <v>44340</v>
      </c>
      <c r="K95" s="54">
        <f t="shared" si="11"/>
        <v>3687.5299999999997</v>
      </c>
      <c r="L95" s="74" t="s">
        <v>16</v>
      </c>
      <c r="M95" s="56">
        <f t="shared" si="7"/>
        <v>1</v>
      </c>
      <c r="N95" s="54">
        <f t="shared" si="8"/>
        <v>7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>
        <v>44341</v>
      </c>
      <c r="D96" s="74">
        <v>1</v>
      </c>
      <c r="E96" s="95">
        <v>7</v>
      </c>
      <c r="F96" s="56">
        <f t="shared" si="9"/>
        <v>1</v>
      </c>
      <c r="G96" s="96" t="s">
        <v>116</v>
      </c>
      <c r="H96" s="97"/>
      <c r="I96" s="54">
        <f t="shared" si="6"/>
        <v>7</v>
      </c>
      <c r="J96" s="23">
        <f t="shared" si="10"/>
        <v>44341</v>
      </c>
      <c r="K96" s="54">
        <f t="shared" si="11"/>
        <v>3687.5299999999997</v>
      </c>
      <c r="L96" s="74" t="s">
        <v>16</v>
      </c>
      <c r="M96" s="56">
        <f t="shared" si="7"/>
        <v>1</v>
      </c>
      <c r="N96" s="54">
        <f t="shared" si="8"/>
        <v>7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44318</v>
      </c>
      <c r="D97" s="74">
        <v>1</v>
      </c>
      <c r="E97" s="95">
        <v>7</v>
      </c>
      <c r="F97" s="56">
        <f t="shared" si="9"/>
        <v>1</v>
      </c>
      <c r="G97" s="96" t="s">
        <v>116</v>
      </c>
      <c r="H97" s="97"/>
      <c r="I97" s="54">
        <f t="shared" si="6"/>
        <v>7</v>
      </c>
      <c r="J97" s="23">
        <f t="shared" si="10"/>
        <v>44318</v>
      </c>
      <c r="K97" s="54">
        <f t="shared" si="11"/>
        <v>3687.5299999999997</v>
      </c>
      <c r="L97" s="74" t="s">
        <v>16</v>
      </c>
      <c r="M97" s="56">
        <f t="shared" si="7"/>
        <v>1</v>
      </c>
      <c r="N97" s="54">
        <f t="shared" si="8"/>
        <v>7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44320</v>
      </c>
      <c r="D98" s="74">
        <v>1</v>
      </c>
      <c r="E98" s="95">
        <v>7</v>
      </c>
      <c r="F98" s="56">
        <f t="shared" si="9"/>
        <v>1</v>
      </c>
      <c r="G98" s="96" t="s">
        <v>116</v>
      </c>
      <c r="H98" s="97"/>
      <c r="I98" s="54">
        <f t="shared" si="6"/>
        <v>7</v>
      </c>
      <c r="J98" s="23">
        <f t="shared" si="10"/>
        <v>44320</v>
      </c>
      <c r="K98" s="54">
        <f t="shared" si="11"/>
        <v>3687.5299999999997</v>
      </c>
      <c r="L98" s="74" t="s">
        <v>16</v>
      </c>
      <c r="M98" s="56">
        <f t="shared" si="7"/>
        <v>1</v>
      </c>
      <c r="N98" s="54">
        <f t="shared" si="8"/>
        <v>7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44321</v>
      </c>
      <c r="D99" s="74">
        <v>1</v>
      </c>
      <c r="E99" s="95">
        <v>7</v>
      </c>
      <c r="F99" s="56">
        <f t="shared" si="9"/>
        <v>1</v>
      </c>
      <c r="G99" s="96" t="s">
        <v>116</v>
      </c>
      <c r="H99" s="97"/>
      <c r="I99" s="54">
        <f t="shared" si="6"/>
        <v>7</v>
      </c>
      <c r="J99" s="23">
        <f t="shared" si="10"/>
        <v>44321</v>
      </c>
      <c r="K99" s="54">
        <f t="shared" si="11"/>
        <v>3687.5299999999997</v>
      </c>
      <c r="L99" s="74" t="s">
        <v>16</v>
      </c>
      <c r="M99" s="56">
        <f t="shared" si="7"/>
        <v>1</v>
      </c>
      <c r="N99" s="54">
        <f t="shared" si="8"/>
        <v>7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44324</v>
      </c>
      <c r="D100" s="74">
        <v>1</v>
      </c>
      <c r="E100" s="95">
        <v>7</v>
      </c>
      <c r="F100" s="56">
        <f t="shared" si="9"/>
        <v>1</v>
      </c>
      <c r="G100" s="96" t="s">
        <v>116</v>
      </c>
      <c r="H100" s="97"/>
      <c r="I100" s="54">
        <f t="shared" si="6"/>
        <v>7</v>
      </c>
      <c r="J100" s="23">
        <f t="shared" si="10"/>
        <v>44324</v>
      </c>
      <c r="K100" s="54">
        <f t="shared" si="11"/>
        <v>3687.5299999999997</v>
      </c>
      <c r="L100" s="74" t="s">
        <v>16</v>
      </c>
      <c r="M100" s="56">
        <f t="shared" si="7"/>
        <v>1</v>
      </c>
      <c r="N100" s="54">
        <v>0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44325</v>
      </c>
      <c r="D101" s="74">
        <v>1</v>
      </c>
      <c r="E101" s="95">
        <v>7</v>
      </c>
      <c r="F101" s="56">
        <f t="shared" si="9"/>
        <v>1</v>
      </c>
      <c r="G101" s="96" t="s">
        <v>116</v>
      </c>
      <c r="H101" s="97"/>
      <c r="I101" s="54">
        <f t="shared" si="6"/>
        <v>7</v>
      </c>
      <c r="J101" s="23">
        <f t="shared" si="10"/>
        <v>44325</v>
      </c>
      <c r="K101" s="54">
        <f t="shared" si="11"/>
        <v>3687.5299999999997</v>
      </c>
      <c r="L101" s="74" t="s">
        <v>16</v>
      </c>
      <c r="M101" s="56">
        <f t="shared" si="7"/>
        <v>1</v>
      </c>
      <c r="N101" s="54">
        <f t="shared" si="8"/>
        <v>7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44325</v>
      </c>
      <c r="D102" s="74">
        <v>1</v>
      </c>
      <c r="E102" s="95">
        <v>7</v>
      </c>
      <c r="F102" s="56">
        <f t="shared" si="9"/>
        <v>1</v>
      </c>
      <c r="G102" s="96" t="s">
        <v>116</v>
      </c>
      <c r="H102" s="97"/>
      <c r="I102" s="54">
        <f t="shared" si="6"/>
        <v>7</v>
      </c>
      <c r="J102" s="23">
        <f t="shared" si="10"/>
        <v>44325</v>
      </c>
      <c r="K102" s="54">
        <f t="shared" si="11"/>
        <v>3687.5299999999997</v>
      </c>
      <c r="L102" s="74" t="s">
        <v>16</v>
      </c>
      <c r="M102" s="56">
        <f t="shared" si="7"/>
        <v>1</v>
      </c>
      <c r="N102" s="54">
        <f t="shared" si="8"/>
        <v>7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44330</v>
      </c>
      <c r="D103" s="74">
        <v>1</v>
      </c>
      <c r="E103" s="95">
        <v>7</v>
      </c>
      <c r="F103" s="56">
        <f t="shared" si="9"/>
        <v>1</v>
      </c>
      <c r="G103" s="96" t="s">
        <v>116</v>
      </c>
      <c r="H103" s="97"/>
      <c r="I103" s="54">
        <f t="shared" si="6"/>
        <v>7</v>
      </c>
      <c r="J103" s="23">
        <f t="shared" si="10"/>
        <v>44330</v>
      </c>
      <c r="K103" s="54">
        <f t="shared" si="11"/>
        <v>3687.5299999999997</v>
      </c>
      <c r="L103" s="74" t="s">
        <v>16</v>
      </c>
      <c r="M103" s="56">
        <f t="shared" si="7"/>
        <v>1</v>
      </c>
      <c r="N103" s="54">
        <f t="shared" si="8"/>
        <v>7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44331</v>
      </c>
      <c r="D104" s="74">
        <v>1</v>
      </c>
      <c r="E104" s="95">
        <v>7</v>
      </c>
      <c r="F104" s="56">
        <f t="shared" si="9"/>
        <v>1</v>
      </c>
      <c r="G104" s="96" t="s">
        <v>116</v>
      </c>
      <c r="H104" s="97"/>
      <c r="I104" s="54">
        <f t="shared" si="6"/>
        <v>7</v>
      </c>
      <c r="J104" s="23">
        <f t="shared" si="10"/>
        <v>44331</v>
      </c>
      <c r="K104" s="54">
        <f t="shared" si="11"/>
        <v>3687.5299999999997</v>
      </c>
      <c r="L104" s="74" t="s">
        <v>16</v>
      </c>
      <c r="M104" s="56">
        <f t="shared" si="7"/>
        <v>1</v>
      </c>
      <c r="N104" s="54">
        <f t="shared" si="8"/>
        <v>7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44333</v>
      </c>
      <c r="D105" s="74">
        <v>1</v>
      </c>
      <c r="E105" s="95">
        <v>7</v>
      </c>
      <c r="F105" s="56">
        <f t="shared" si="9"/>
        <v>1</v>
      </c>
      <c r="G105" s="96" t="s">
        <v>116</v>
      </c>
      <c r="H105" s="97"/>
      <c r="I105" s="54">
        <f t="shared" si="6"/>
        <v>7</v>
      </c>
      <c r="J105" s="23">
        <f t="shared" si="10"/>
        <v>44333</v>
      </c>
      <c r="K105" s="54">
        <f t="shared" si="11"/>
        <v>3687.5299999999997</v>
      </c>
      <c r="L105" s="74" t="s">
        <v>16</v>
      </c>
      <c r="M105" s="56">
        <f t="shared" si="7"/>
        <v>1</v>
      </c>
      <c r="N105" s="54">
        <f t="shared" si="8"/>
        <v>7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44335</v>
      </c>
      <c r="D106" s="74">
        <v>1</v>
      </c>
      <c r="E106" s="95">
        <v>7</v>
      </c>
      <c r="F106" s="56">
        <f t="shared" si="9"/>
        <v>1</v>
      </c>
      <c r="G106" s="96" t="s">
        <v>116</v>
      </c>
      <c r="H106" s="97"/>
      <c r="I106" s="54">
        <f t="shared" si="6"/>
        <v>7</v>
      </c>
      <c r="J106" s="23">
        <f t="shared" si="10"/>
        <v>44335</v>
      </c>
      <c r="K106" s="54">
        <f t="shared" si="11"/>
        <v>3687.5299999999997</v>
      </c>
      <c r="L106" s="74" t="s">
        <v>16</v>
      </c>
      <c r="M106" s="56">
        <f t="shared" si="7"/>
        <v>1</v>
      </c>
      <c r="N106" s="54">
        <f t="shared" si="8"/>
        <v>7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44338</v>
      </c>
      <c r="D107" s="74">
        <v>1</v>
      </c>
      <c r="E107" s="95">
        <v>7</v>
      </c>
      <c r="F107" s="56">
        <f t="shared" si="9"/>
        <v>1</v>
      </c>
      <c r="G107" s="96" t="s">
        <v>116</v>
      </c>
      <c r="H107" s="97"/>
      <c r="I107" s="54">
        <f t="shared" si="6"/>
        <v>7</v>
      </c>
      <c r="J107" s="23">
        <f t="shared" si="10"/>
        <v>44338</v>
      </c>
      <c r="K107" s="54">
        <f t="shared" si="11"/>
        <v>3687.5299999999997</v>
      </c>
      <c r="L107" s="74" t="s">
        <v>16</v>
      </c>
      <c r="M107" s="56">
        <f t="shared" si="7"/>
        <v>1</v>
      </c>
      <c r="N107" s="54">
        <f t="shared" si="8"/>
        <v>7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44339</v>
      </c>
      <c r="D108" s="74">
        <v>1</v>
      </c>
      <c r="E108" s="95">
        <v>7</v>
      </c>
      <c r="F108" s="56">
        <f t="shared" si="9"/>
        <v>1</v>
      </c>
      <c r="G108" s="96" t="s">
        <v>116</v>
      </c>
      <c r="H108" s="97"/>
      <c r="I108" s="54">
        <f t="shared" si="6"/>
        <v>7</v>
      </c>
      <c r="J108" s="23">
        <f t="shared" si="10"/>
        <v>44339</v>
      </c>
      <c r="K108" s="54">
        <f t="shared" si="11"/>
        <v>3687.5299999999997</v>
      </c>
      <c r="L108" s="74" t="s">
        <v>16</v>
      </c>
      <c r="M108" s="56">
        <f t="shared" si="7"/>
        <v>1</v>
      </c>
      <c r="N108" s="54">
        <f t="shared" si="8"/>
        <v>7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44316</v>
      </c>
      <c r="D109" s="74">
        <v>1</v>
      </c>
      <c r="E109" s="95">
        <v>7</v>
      </c>
      <c r="F109" s="56">
        <f t="shared" si="9"/>
        <v>1</v>
      </c>
      <c r="G109" s="96" t="s">
        <v>116</v>
      </c>
      <c r="H109" s="97"/>
      <c r="I109" s="54">
        <f t="shared" si="6"/>
        <v>7</v>
      </c>
      <c r="J109" s="23">
        <f t="shared" si="10"/>
        <v>44316</v>
      </c>
      <c r="K109" s="54">
        <f t="shared" si="11"/>
        <v>3687.5299999999997</v>
      </c>
      <c r="L109" s="74" t="s">
        <v>16</v>
      </c>
      <c r="M109" s="56">
        <f t="shared" si="7"/>
        <v>1</v>
      </c>
      <c r="N109" s="54">
        <f t="shared" si="8"/>
        <v>7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44319</v>
      </c>
      <c r="D110" s="74">
        <v>1</v>
      </c>
      <c r="E110" s="95">
        <v>7</v>
      </c>
      <c r="F110" s="56">
        <f t="shared" si="9"/>
        <v>1</v>
      </c>
      <c r="G110" s="96" t="s">
        <v>116</v>
      </c>
      <c r="H110" s="97"/>
      <c r="I110" s="54">
        <f t="shared" si="6"/>
        <v>7</v>
      </c>
      <c r="J110" s="23">
        <f t="shared" si="10"/>
        <v>44319</v>
      </c>
      <c r="K110" s="54">
        <f t="shared" si="11"/>
        <v>3687.5299999999997</v>
      </c>
      <c r="L110" s="74" t="s">
        <v>16</v>
      </c>
      <c r="M110" s="56">
        <f t="shared" si="7"/>
        <v>1</v>
      </c>
      <c r="N110" s="54">
        <f t="shared" si="8"/>
        <v>7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44328</v>
      </c>
      <c r="D111" s="74">
        <v>1</v>
      </c>
      <c r="E111" s="95">
        <v>7</v>
      </c>
      <c r="F111" s="56">
        <f t="shared" si="9"/>
        <v>1</v>
      </c>
      <c r="G111" s="96" t="s">
        <v>116</v>
      </c>
      <c r="H111" s="97"/>
      <c r="I111" s="54">
        <f t="shared" si="6"/>
        <v>7</v>
      </c>
      <c r="J111" s="23">
        <f t="shared" si="10"/>
        <v>44328</v>
      </c>
      <c r="K111" s="54">
        <f t="shared" si="11"/>
        <v>3687.5299999999997</v>
      </c>
      <c r="L111" s="74" t="s">
        <v>16</v>
      </c>
      <c r="M111" s="56">
        <f t="shared" si="7"/>
        <v>1</v>
      </c>
      <c r="N111" s="54">
        <f t="shared" si="8"/>
        <v>7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44333</v>
      </c>
      <c r="D112" s="74">
        <v>1</v>
      </c>
      <c r="E112" s="95">
        <v>7</v>
      </c>
      <c r="F112" s="56">
        <f t="shared" si="9"/>
        <v>1</v>
      </c>
      <c r="G112" s="96" t="s">
        <v>116</v>
      </c>
      <c r="H112" s="97"/>
      <c r="I112" s="54">
        <f t="shared" si="6"/>
        <v>7</v>
      </c>
      <c r="J112" s="23">
        <f t="shared" si="10"/>
        <v>44333</v>
      </c>
      <c r="K112" s="54">
        <f t="shared" si="11"/>
        <v>3687.5299999999997</v>
      </c>
      <c r="L112" s="74" t="s">
        <v>16</v>
      </c>
      <c r="M112" s="56">
        <f t="shared" si="7"/>
        <v>1</v>
      </c>
      <c r="N112" s="54">
        <f t="shared" si="8"/>
        <v>7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44336</v>
      </c>
      <c r="D113" s="74">
        <v>1</v>
      </c>
      <c r="E113" s="95">
        <v>7</v>
      </c>
      <c r="F113" s="56">
        <f t="shared" si="9"/>
        <v>1</v>
      </c>
      <c r="G113" s="96" t="s">
        <v>116</v>
      </c>
      <c r="H113" s="97"/>
      <c r="I113" s="54">
        <f t="shared" si="6"/>
        <v>7</v>
      </c>
      <c r="J113" s="23">
        <f t="shared" si="10"/>
        <v>44336</v>
      </c>
      <c r="K113" s="54">
        <f t="shared" si="11"/>
        <v>3687.5299999999997</v>
      </c>
      <c r="L113" s="74" t="s">
        <v>16</v>
      </c>
      <c r="M113" s="56">
        <f t="shared" si="7"/>
        <v>1</v>
      </c>
      <c r="N113" s="54">
        <f t="shared" si="8"/>
        <v>7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82</v>
      </c>
      <c r="C114" s="25">
        <v>44311</v>
      </c>
      <c r="D114" s="74">
        <v>1</v>
      </c>
      <c r="E114" s="95">
        <v>12</v>
      </c>
      <c r="F114" s="56">
        <f t="shared" si="9"/>
        <v>1</v>
      </c>
      <c r="G114" s="96" t="s">
        <v>117</v>
      </c>
      <c r="H114" s="97"/>
      <c r="I114" s="54">
        <f t="shared" si="6"/>
        <v>12</v>
      </c>
      <c r="J114" s="23">
        <f t="shared" si="10"/>
        <v>44311</v>
      </c>
      <c r="K114" s="54">
        <f t="shared" si="11"/>
        <v>6321.48</v>
      </c>
      <c r="L114" s="74" t="s">
        <v>16</v>
      </c>
      <c r="M114" s="56">
        <f t="shared" si="7"/>
        <v>1</v>
      </c>
      <c r="N114" s="54">
        <f t="shared" si="8"/>
        <v>12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82</v>
      </c>
      <c r="C115" s="25">
        <v>44312</v>
      </c>
      <c r="D115" s="74">
        <v>1</v>
      </c>
      <c r="E115" s="95">
        <v>12</v>
      </c>
      <c r="F115" s="56">
        <f t="shared" ref="F115:F179" si="12">D115</f>
        <v>1</v>
      </c>
      <c r="G115" s="96" t="s">
        <v>117</v>
      </c>
      <c r="H115" s="97"/>
      <c r="I115" s="54">
        <f t="shared" ref="I115:I178" si="13">E115</f>
        <v>12</v>
      </c>
      <c r="J115" s="23">
        <f t="shared" ref="J115:J177" si="14">C115</f>
        <v>44312</v>
      </c>
      <c r="K115" s="54">
        <f t="shared" ref="K115:K178" si="15">E115*526.79</f>
        <v>6321.48</v>
      </c>
      <c r="L115" s="74" t="s">
        <v>16</v>
      </c>
      <c r="M115" s="56">
        <f t="shared" ref="M115:M177" si="16">F115</f>
        <v>1</v>
      </c>
      <c r="N115" s="54">
        <f t="shared" ref="N115:N177" si="17">E115</f>
        <v>12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82</v>
      </c>
      <c r="C116" s="25">
        <v>44313</v>
      </c>
      <c r="D116" s="74">
        <v>1</v>
      </c>
      <c r="E116" s="95">
        <v>12</v>
      </c>
      <c r="F116" s="56">
        <f t="shared" si="12"/>
        <v>1</v>
      </c>
      <c r="G116" s="96" t="s">
        <v>117</v>
      </c>
      <c r="H116" s="97"/>
      <c r="I116" s="54">
        <f t="shared" si="13"/>
        <v>12</v>
      </c>
      <c r="J116" s="23">
        <f t="shared" si="14"/>
        <v>44313</v>
      </c>
      <c r="K116" s="54">
        <f t="shared" si="15"/>
        <v>6321.48</v>
      </c>
      <c r="L116" s="74" t="s">
        <v>16</v>
      </c>
      <c r="M116" s="56">
        <f t="shared" si="16"/>
        <v>1</v>
      </c>
      <c r="N116" s="54">
        <f t="shared" si="17"/>
        <v>12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82</v>
      </c>
      <c r="C117" s="25">
        <v>44313</v>
      </c>
      <c r="D117" s="74">
        <v>1</v>
      </c>
      <c r="E117" s="95">
        <v>12</v>
      </c>
      <c r="F117" s="56">
        <f t="shared" si="12"/>
        <v>1</v>
      </c>
      <c r="G117" s="96" t="s">
        <v>117</v>
      </c>
      <c r="H117" s="97"/>
      <c r="I117" s="54">
        <f t="shared" si="13"/>
        <v>12</v>
      </c>
      <c r="J117" s="23">
        <f t="shared" si="14"/>
        <v>44313</v>
      </c>
      <c r="K117" s="54">
        <f t="shared" si="15"/>
        <v>6321.48</v>
      </c>
      <c r="L117" s="74" t="s">
        <v>16</v>
      </c>
      <c r="M117" s="56">
        <f t="shared" si="16"/>
        <v>1</v>
      </c>
      <c r="N117" s="54">
        <f t="shared" si="17"/>
        <v>12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82</v>
      </c>
      <c r="C118" s="25">
        <v>44315</v>
      </c>
      <c r="D118" s="74">
        <v>1</v>
      </c>
      <c r="E118" s="95">
        <v>12</v>
      </c>
      <c r="F118" s="56">
        <f t="shared" si="12"/>
        <v>1</v>
      </c>
      <c r="G118" s="96" t="s">
        <v>117</v>
      </c>
      <c r="H118" s="97"/>
      <c r="I118" s="54">
        <f t="shared" si="13"/>
        <v>12</v>
      </c>
      <c r="J118" s="23">
        <f t="shared" si="14"/>
        <v>44315</v>
      </c>
      <c r="K118" s="54">
        <f t="shared" si="15"/>
        <v>6321.48</v>
      </c>
      <c r="L118" s="74" t="s">
        <v>16</v>
      </c>
      <c r="M118" s="56">
        <f t="shared" si="16"/>
        <v>1</v>
      </c>
      <c r="N118" s="54">
        <f t="shared" si="17"/>
        <v>12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82</v>
      </c>
      <c r="C119" s="25">
        <v>44316</v>
      </c>
      <c r="D119" s="74">
        <v>1</v>
      </c>
      <c r="E119" s="95">
        <v>12</v>
      </c>
      <c r="F119" s="56">
        <f t="shared" si="12"/>
        <v>1</v>
      </c>
      <c r="G119" s="96" t="s">
        <v>117</v>
      </c>
      <c r="H119" s="97"/>
      <c r="I119" s="54">
        <f t="shared" si="13"/>
        <v>12</v>
      </c>
      <c r="J119" s="23">
        <f t="shared" si="14"/>
        <v>44316</v>
      </c>
      <c r="K119" s="54">
        <f t="shared" si="15"/>
        <v>6321.48</v>
      </c>
      <c r="L119" s="74" t="s">
        <v>16</v>
      </c>
      <c r="M119" s="56">
        <f t="shared" si="16"/>
        <v>1</v>
      </c>
      <c r="N119" s="54">
        <f t="shared" si="17"/>
        <v>12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82</v>
      </c>
      <c r="C120" s="25">
        <v>44317</v>
      </c>
      <c r="D120" s="74">
        <v>1</v>
      </c>
      <c r="E120" s="95">
        <v>10</v>
      </c>
      <c r="F120" s="56">
        <f t="shared" si="12"/>
        <v>1</v>
      </c>
      <c r="G120" s="96" t="s">
        <v>117</v>
      </c>
      <c r="H120" s="97"/>
      <c r="I120" s="54">
        <f t="shared" si="13"/>
        <v>10</v>
      </c>
      <c r="J120" s="23">
        <f t="shared" si="14"/>
        <v>44317</v>
      </c>
      <c r="K120" s="54">
        <f t="shared" si="15"/>
        <v>5267.9</v>
      </c>
      <c r="L120" s="74" t="s">
        <v>16</v>
      </c>
      <c r="M120" s="56">
        <f t="shared" si="16"/>
        <v>1</v>
      </c>
      <c r="N120" s="54">
        <f t="shared" si="17"/>
        <v>10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82</v>
      </c>
      <c r="C121" s="25">
        <v>44317</v>
      </c>
      <c r="D121" s="74">
        <v>1</v>
      </c>
      <c r="E121" s="95">
        <v>10</v>
      </c>
      <c r="F121" s="56">
        <f t="shared" si="12"/>
        <v>1</v>
      </c>
      <c r="G121" s="96" t="s">
        <v>117</v>
      </c>
      <c r="H121" s="97"/>
      <c r="I121" s="54">
        <f t="shared" si="13"/>
        <v>10</v>
      </c>
      <c r="J121" s="23">
        <f t="shared" si="14"/>
        <v>44317</v>
      </c>
      <c r="K121" s="54">
        <f t="shared" si="15"/>
        <v>5267.9</v>
      </c>
      <c r="L121" s="74" t="s">
        <v>16</v>
      </c>
      <c r="M121" s="56">
        <f t="shared" si="16"/>
        <v>1</v>
      </c>
      <c r="N121" s="54">
        <f t="shared" si="17"/>
        <v>10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82</v>
      </c>
      <c r="C122" s="25">
        <v>44318</v>
      </c>
      <c r="D122" s="74">
        <v>1</v>
      </c>
      <c r="E122" s="95">
        <v>10</v>
      </c>
      <c r="F122" s="56">
        <f t="shared" si="12"/>
        <v>1</v>
      </c>
      <c r="G122" s="96" t="s">
        <v>117</v>
      </c>
      <c r="H122" s="97"/>
      <c r="I122" s="54">
        <f t="shared" si="13"/>
        <v>10</v>
      </c>
      <c r="J122" s="23">
        <f t="shared" si="14"/>
        <v>44318</v>
      </c>
      <c r="K122" s="54">
        <f t="shared" si="15"/>
        <v>5267.9</v>
      </c>
      <c r="L122" s="74" t="s">
        <v>16</v>
      </c>
      <c r="M122" s="56">
        <f t="shared" si="16"/>
        <v>1</v>
      </c>
      <c r="N122" s="54">
        <f t="shared" si="17"/>
        <v>10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82</v>
      </c>
      <c r="C123" s="25">
        <v>44319</v>
      </c>
      <c r="D123" s="74">
        <v>1</v>
      </c>
      <c r="E123" s="95">
        <v>10</v>
      </c>
      <c r="F123" s="56">
        <f t="shared" si="12"/>
        <v>1</v>
      </c>
      <c r="G123" s="96" t="s">
        <v>117</v>
      </c>
      <c r="H123" s="97"/>
      <c r="I123" s="54">
        <f t="shared" si="13"/>
        <v>10</v>
      </c>
      <c r="J123" s="23">
        <f t="shared" si="14"/>
        <v>44319</v>
      </c>
      <c r="K123" s="54">
        <f t="shared" si="15"/>
        <v>5267.9</v>
      </c>
      <c r="L123" s="74" t="s">
        <v>16</v>
      </c>
      <c r="M123" s="56">
        <f t="shared" si="16"/>
        <v>1</v>
      </c>
      <c r="N123" s="54">
        <f t="shared" si="17"/>
        <v>10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82</v>
      </c>
      <c r="C124" s="25">
        <v>44320</v>
      </c>
      <c r="D124" s="74">
        <v>1</v>
      </c>
      <c r="E124" s="95">
        <v>10</v>
      </c>
      <c r="F124" s="56">
        <f t="shared" si="12"/>
        <v>1</v>
      </c>
      <c r="G124" s="96" t="s">
        <v>117</v>
      </c>
      <c r="H124" s="97"/>
      <c r="I124" s="54">
        <f t="shared" si="13"/>
        <v>10</v>
      </c>
      <c r="J124" s="23">
        <f t="shared" si="14"/>
        <v>44320</v>
      </c>
      <c r="K124" s="54">
        <f t="shared" si="15"/>
        <v>5267.9</v>
      </c>
      <c r="L124" s="74" t="s">
        <v>16</v>
      </c>
      <c r="M124" s="56">
        <f t="shared" si="16"/>
        <v>1</v>
      </c>
      <c r="N124" s="54">
        <f t="shared" si="17"/>
        <v>10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82</v>
      </c>
      <c r="C125" s="25">
        <v>44321</v>
      </c>
      <c r="D125" s="74">
        <v>1</v>
      </c>
      <c r="E125" s="95">
        <v>10</v>
      </c>
      <c r="F125" s="56">
        <f t="shared" si="12"/>
        <v>1</v>
      </c>
      <c r="G125" s="96" t="s">
        <v>117</v>
      </c>
      <c r="H125" s="97"/>
      <c r="I125" s="54">
        <f t="shared" si="13"/>
        <v>10</v>
      </c>
      <c r="J125" s="23">
        <f t="shared" si="14"/>
        <v>44321</v>
      </c>
      <c r="K125" s="54">
        <f t="shared" si="15"/>
        <v>5267.9</v>
      </c>
      <c r="L125" s="74" t="s">
        <v>16</v>
      </c>
      <c r="M125" s="56">
        <f t="shared" si="16"/>
        <v>1</v>
      </c>
      <c r="N125" s="54">
        <f t="shared" si="17"/>
        <v>10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44322</v>
      </c>
      <c r="D126" s="74">
        <v>1</v>
      </c>
      <c r="E126" s="95">
        <v>10</v>
      </c>
      <c r="F126" s="56">
        <f t="shared" si="12"/>
        <v>1</v>
      </c>
      <c r="G126" s="96" t="s">
        <v>117</v>
      </c>
      <c r="H126" s="97"/>
      <c r="I126" s="54">
        <f t="shared" si="13"/>
        <v>10</v>
      </c>
      <c r="J126" s="23">
        <f t="shared" si="14"/>
        <v>44322</v>
      </c>
      <c r="K126" s="54">
        <f t="shared" si="15"/>
        <v>5267.9</v>
      </c>
      <c r="L126" s="74" t="s">
        <v>16</v>
      </c>
      <c r="M126" s="56">
        <f t="shared" si="16"/>
        <v>1</v>
      </c>
      <c r="N126" s="54">
        <f t="shared" si="17"/>
        <v>10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44323</v>
      </c>
      <c r="D127" s="74">
        <v>1</v>
      </c>
      <c r="E127" s="95">
        <v>10</v>
      </c>
      <c r="F127" s="56">
        <f t="shared" si="12"/>
        <v>1</v>
      </c>
      <c r="G127" s="96" t="s">
        <v>117</v>
      </c>
      <c r="H127" s="97"/>
      <c r="I127" s="54">
        <f t="shared" si="13"/>
        <v>10</v>
      </c>
      <c r="J127" s="23">
        <f t="shared" si="14"/>
        <v>44323</v>
      </c>
      <c r="K127" s="54">
        <f t="shared" si="15"/>
        <v>5267.9</v>
      </c>
      <c r="L127" s="74" t="s">
        <v>16</v>
      </c>
      <c r="M127" s="56">
        <f t="shared" si="16"/>
        <v>1</v>
      </c>
      <c r="N127" s="54">
        <f t="shared" si="17"/>
        <v>10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44323</v>
      </c>
      <c r="D128" s="74">
        <v>1</v>
      </c>
      <c r="E128" s="95">
        <v>10</v>
      </c>
      <c r="F128" s="56">
        <f t="shared" si="12"/>
        <v>1</v>
      </c>
      <c r="G128" s="96" t="s">
        <v>117</v>
      </c>
      <c r="H128" s="97"/>
      <c r="I128" s="54">
        <f t="shared" si="13"/>
        <v>10</v>
      </c>
      <c r="J128" s="23">
        <f t="shared" si="14"/>
        <v>44323</v>
      </c>
      <c r="K128" s="54">
        <f t="shared" si="15"/>
        <v>5267.9</v>
      </c>
      <c r="L128" s="74" t="s">
        <v>16</v>
      </c>
      <c r="M128" s="56">
        <f t="shared" si="16"/>
        <v>1</v>
      </c>
      <c r="N128" s="54">
        <f t="shared" si="17"/>
        <v>10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44324</v>
      </c>
      <c r="D129" s="74">
        <v>1</v>
      </c>
      <c r="E129" s="95">
        <v>10</v>
      </c>
      <c r="F129" s="56">
        <f t="shared" si="12"/>
        <v>1</v>
      </c>
      <c r="G129" s="96" t="s">
        <v>117</v>
      </c>
      <c r="H129" s="97"/>
      <c r="I129" s="54">
        <f t="shared" si="13"/>
        <v>10</v>
      </c>
      <c r="J129" s="23">
        <f t="shared" si="14"/>
        <v>44324</v>
      </c>
      <c r="K129" s="54">
        <f t="shared" si="15"/>
        <v>5267.9</v>
      </c>
      <c r="L129" s="74" t="s">
        <v>16</v>
      </c>
      <c r="M129" s="56">
        <f t="shared" si="16"/>
        <v>1</v>
      </c>
      <c r="N129" s="54">
        <f t="shared" si="17"/>
        <v>10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44324</v>
      </c>
      <c r="D130" s="74">
        <v>1</v>
      </c>
      <c r="E130" s="95">
        <v>10</v>
      </c>
      <c r="F130" s="56">
        <f t="shared" si="12"/>
        <v>1</v>
      </c>
      <c r="G130" s="96" t="s">
        <v>117</v>
      </c>
      <c r="H130" s="97"/>
      <c r="I130" s="54">
        <f t="shared" si="13"/>
        <v>10</v>
      </c>
      <c r="J130" s="23">
        <f t="shared" si="14"/>
        <v>44324</v>
      </c>
      <c r="K130" s="54">
        <f t="shared" si="15"/>
        <v>5267.9</v>
      </c>
      <c r="L130" s="74" t="s">
        <v>16</v>
      </c>
      <c r="M130" s="56">
        <f t="shared" si="16"/>
        <v>1</v>
      </c>
      <c r="N130" s="54">
        <f t="shared" si="17"/>
        <v>10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44325</v>
      </c>
      <c r="D131" s="74">
        <v>1</v>
      </c>
      <c r="E131" s="95">
        <v>10</v>
      </c>
      <c r="F131" s="56">
        <f t="shared" si="12"/>
        <v>1</v>
      </c>
      <c r="G131" s="96" t="s">
        <v>117</v>
      </c>
      <c r="H131" s="97"/>
      <c r="I131" s="54">
        <f t="shared" si="13"/>
        <v>10</v>
      </c>
      <c r="J131" s="23">
        <f t="shared" si="14"/>
        <v>44325</v>
      </c>
      <c r="K131" s="54">
        <f t="shared" si="15"/>
        <v>5267.9</v>
      </c>
      <c r="L131" s="74" t="s">
        <v>16</v>
      </c>
      <c r="M131" s="56">
        <f t="shared" si="16"/>
        <v>1</v>
      </c>
      <c r="N131" s="54">
        <f t="shared" si="17"/>
        <v>10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44326</v>
      </c>
      <c r="D132" s="74">
        <v>1</v>
      </c>
      <c r="E132" s="95">
        <v>10</v>
      </c>
      <c r="F132" s="56">
        <f t="shared" si="12"/>
        <v>1</v>
      </c>
      <c r="G132" s="96" t="s">
        <v>117</v>
      </c>
      <c r="H132" s="97"/>
      <c r="I132" s="54">
        <f t="shared" si="13"/>
        <v>10</v>
      </c>
      <c r="J132" s="23">
        <f t="shared" si="14"/>
        <v>44326</v>
      </c>
      <c r="K132" s="54">
        <f t="shared" si="15"/>
        <v>5267.9</v>
      </c>
      <c r="L132" s="74" t="s">
        <v>16</v>
      </c>
      <c r="M132" s="56">
        <f t="shared" si="16"/>
        <v>1</v>
      </c>
      <c r="N132" s="54">
        <f t="shared" si="17"/>
        <v>10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44325</v>
      </c>
      <c r="D133" s="74">
        <v>1</v>
      </c>
      <c r="E133" s="95">
        <v>10</v>
      </c>
      <c r="F133" s="56">
        <f t="shared" si="12"/>
        <v>1</v>
      </c>
      <c r="G133" s="96" t="s">
        <v>117</v>
      </c>
      <c r="H133" s="97"/>
      <c r="I133" s="54">
        <f t="shared" si="13"/>
        <v>10</v>
      </c>
      <c r="J133" s="23">
        <f t="shared" si="14"/>
        <v>44325</v>
      </c>
      <c r="K133" s="54">
        <f t="shared" si="15"/>
        <v>5267.9</v>
      </c>
      <c r="L133" s="74" t="s">
        <v>16</v>
      </c>
      <c r="M133" s="56">
        <f t="shared" si="16"/>
        <v>1</v>
      </c>
      <c r="N133" s="54">
        <f t="shared" si="17"/>
        <v>10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44328</v>
      </c>
      <c r="D134" s="74">
        <v>1</v>
      </c>
      <c r="E134" s="95">
        <v>10</v>
      </c>
      <c r="F134" s="56">
        <f t="shared" si="12"/>
        <v>1</v>
      </c>
      <c r="G134" s="96" t="s">
        <v>117</v>
      </c>
      <c r="H134" s="97"/>
      <c r="I134" s="54">
        <f t="shared" si="13"/>
        <v>10</v>
      </c>
      <c r="J134" s="23">
        <f t="shared" si="14"/>
        <v>44328</v>
      </c>
      <c r="K134" s="54">
        <f t="shared" si="15"/>
        <v>5267.9</v>
      </c>
      <c r="L134" s="74" t="s">
        <v>16</v>
      </c>
      <c r="M134" s="56">
        <f t="shared" si="16"/>
        <v>1</v>
      </c>
      <c r="N134" s="54">
        <f t="shared" si="17"/>
        <v>10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44328</v>
      </c>
      <c r="D135" s="74">
        <v>1</v>
      </c>
      <c r="E135" s="95">
        <v>10</v>
      </c>
      <c r="F135" s="56">
        <f t="shared" si="12"/>
        <v>1</v>
      </c>
      <c r="G135" s="96" t="s">
        <v>117</v>
      </c>
      <c r="H135" s="97"/>
      <c r="I135" s="54">
        <f t="shared" si="13"/>
        <v>10</v>
      </c>
      <c r="J135" s="23">
        <f t="shared" si="14"/>
        <v>44328</v>
      </c>
      <c r="K135" s="54">
        <f t="shared" si="15"/>
        <v>5267.9</v>
      </c>
      <c r="L135" s="74" t="s">
        <v>16</v>
      </c>
      <c r="M135" s="56">
        <f t="shared" si="16"/>
        <v>1</v>
      </c>
      <c r="N135" s="54">
        <f t="shared" si="17"/>
        <v>10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44329</v>
      </c>
      <c r="D136" s="74">
        <v>1</v>
      </c>
      <c r="E136" s="95">
        <v>10</v>
      </c>
      <c r="F136" s="56">
        <f t="shared" si="12"/>
        <v>1</v>
      </c>
      <c r="G136" s="96" t="s">
        <v>117</v>
      </c>
      <c r="H136" s="97"/>
      <c r="I136" s="54">
        <f t="shared" si="13"/>
        <v>10</v>
      </c>
      <c r="J136" s="23">
        <f t="shared" si="14"/>
        <v>44329</v>
      </c>
      <c r="K136" s="54">
        <f t="shared" si="15"/>
        <v>5267.9</v>
      </c>
      <c r="L136" s="74" t="s">
        <v>16</v>
      </c>
      <c r="M136" s="56">
        <f t="shared" si="16"/>
        <v>1</v>
      </c>
      <c r="N136" s="54">
        <f t="shared" si="17"/>
        <v>10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44330</v>
      </c>
      <c r="D137" s="74">
        <v>1</v>
      </c>
      <c r="E137" s="95">
        <v>10</v>
      </c>
      <c r="F137" s="56">
        <f t="shared" si="12"/>
        <v>1</v>
      </c>
      <c r="G137" s="96" t="s">
        <v>117</v>
      </c>
      <c r="H137" s="97"/>
      <c r="I137" s="54">
        <f t="shared" si="13"/>
        <v>10</v>
      </c>
      <c r="J137" s="23">
        <f t="shared" si="14"/>
        <v>44330</v>
      </c>
      <c r="K137" s="54">
        <f t="shared" si="15"/>
        <v>5267.9</v>
      </c>
      <c r="L137" s="74" t="s">
        <v>16</v>
      </c>
      <c r="M137" s="56">
        <f t="shared" si="16"/>
        <v>1</v>
      </c>
      <c r="N137" s="54">
        <f t="shared" si="17"/>
        <v>10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44331</v>
      </c>
      <c r="D138" s="74">
        <v>1</v>
      </c>
      <c r="E138" s="95">
        <v>10</v>
      </c>
      <c r="F138" s="56">
        <f t="shared" si="12"/>
        <v>1</v>
      </c>
      <c r="G138" s="96" t="s">
        <v>117</v>
      </c>
      <c r="H138" s="97"/>
      <c r="I138" s="54">
        <f t="shared" si="13"/>
        <v>10</v>
      </c>
      <c r="J138" s="23">
        <f t="shared" si="14"/>
        <v>44331</v>
      </c>
      <c r="K138" s="54">
        <f t="shared" si="15"/>
        <v>5267.9</v>
      </c>
      <c r="L138" s="74" t="s">
        <v>16</v>
      </c>
      <c r="M138" s="56">
        <f t="shared" si="16"/>
        <v>1</v>
      </c>
      <c r="N138" s="54">
        <f t="shared" si="17"/>
        <v>10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44333</v>
      </c>
      <c r="D139" s="74">
        <v>1</v>
      </c>
      <c r="E139" s="95">
        <v>10</v>
      </c>
      <c r="F139" s="56">
        <f t="shared" si="12"/>
        <v>1</v>
      </c>
      <c r="G139" s="96" t="s">
        <v>117</v>
      </c>
      <c r="H139" s="97"/>
      <c r="I139" s="54">
        <f t="shared" si="13"/>
        <v>10</v>
      </c>
      <c r="J139" s="23">
        <f t="shared" si="14"/>
        <v>44333</v>
      </c>
      <c r="K139" s="54">
        <f t="shared" si="15"/>
        <v>5267.9</v>
      </c>
      <c r="L139" s="74" t="s">
        <v>16</v>
      </c>
      <c r="M139" s="56">
        <f t="shared" si="16"/>
        <v>1</v>
      </c>
      <c r="N139" s="54">
        <f t="shared" si="17"/>
        <v>10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44334</v>
      </c>
      <c r="D140" s="74">
        <v>1</v>
      </c>
      <c r="E140" s="95">
        <v>10</v>
      </c>
      <c r="F140" s="56">
        <f t="shared" si="12"/>
        <v>1</v>
      </c>
      <c r="G140" s="96" t="s">
        <v>117</v>
      </c>
      <c r="H140" s="97"/>
      <c r="I140" s="54">
        <f t="shared" si="13"/>
        <v>10</v>
      </c>
      <c r="J140" s="23">
        <f t="shared" si="14"/>
        <v>44334</v>
      </c>
      <c r="K140" s="54">
        <f t="shared" si="15"/>
        <v>5267.9</v>
      </c>
      <c r="L140" s="74" t="s">
        <v>16</v>
      </c>
      <c r="M140" s="56">
        <f t="shared" si="16"/>
        <v>1</v>
      </c>
      <c r="N140" s="54">
        <f t="shared" si="17"/>
        <v>10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44335</v>
      </c>
      <c r="D141" s="74">
        <v>1</v>
      </c>
      <c r="E141" s="95">
        <v>10</v>
      </c>
      <c r="F141" s="56">
        <f t="shared" si="12"/>
        <v>1</v>
      </c>
      <c r="G141" s="96" t="s">
        <v>117</v>
      </c>
      <c r="H141" s="97"/>
      <c r="I141" s="54">
        <f t="shared" si="13"/>
        <v>10</v>
      </c>
      <c r="J141" s="23">
        <f t="shared" si="14"/>
        <v>44335</v>
      </c>
      <c r="K141" s="54">
        <f t="shared" si="15"/>
        <v>5267.9</v>
      </c>
      <c r="L141" s="74" t="s">
        <v>16</v>
      </c>
      <c r="M141" s="56">
        <f t="shared" si="16"/>
        <v>1</v>
      </c>
      <c r="N141" s="54">
        <f t="shared" si="17"/>
        <v>10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44336</v>
      </c>
      <c r="D142" s="74">
        <v>1</v>
      </c>
      <c r="E142" s="95">
        <v>10</v>
      </c>
      <c r="F142" s="56">
        <f t="shared" si="12"/>
        <v>1</v>
      </c>
      <c r="G142" s="96" t="s">
        <v>117</v>
      </c>
      <c r="H142" s="97"/>
      <c r="I142" s="54">
        <f t="shared" si="13"/>
        <v>10</v>
      </c>
      <c r="J142" s="23">
        <f t="shared" si="14"/>
        <v>44336</v>
      </c>
      <c r="K142" s="54">
        <f t="shared" si="15"/>
        <v>5267.9</v>
      </c>
      <c r="L142" s="74" t="s">
        <v>16</v>
      </c>
      <c r="M142" s="56">
        <f t="shared" si="16"/>
        <v>1</v>
      </c>
      <c r="N142" s="54">
        <f t="shared" si="17"/>
        <v>10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44336</v>
      </c>
      <c r="D143" s="74">
        <v>1</v>
      </c>
      <c r="E143" s="95">
        <v>10</v>
      </c>
      <c r="F143" s="56">
        <f t="shared" si="12"/>
        <v>1</v>
      </c>
      <c r="G143" s="96" t="s">
        <v>117</v>
      </c>
      <c r="H143" s="97"/>
      <c r="I143" s="54">
        <f t="shared" si="13"/>
        <v>10</v>
      </c>
      <c r="J143" s="23">
        <f t="shared" si="14"/>
        <v>44336</v>
      </c>
      <c r="K143" s="54">
        <f t="shared" si="15"/>
        <v>5267.9</v>
      </c>
      <c r="L143" s="74" t="s">
        <v>16</v>
      </c>
      <c r="M143" s="56">
        <f t="shared" si="16"/>
        <v>1</v>
      </c>
      <c r="N143" s="54">
        <f t="shared" si="17"/>
        <v>10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44338</v>
      </c>
      <c r="D144" s="74">
        <v>1</v>
      </c>
      <c r="E144" s="95">
        <v>10</v>
      </c>
      <c r="F144" s="56">
        <f t="shared" si="12"/>
        <v>1</v>
      </c>
      <c r="G144" s="96" t="s">
        <v>117</v>
      </c>
      <c r="H144" s="97"/>
      <c r="I144" s="54">
        <f t="shared" si="13"/>
        <v>10</v>
      </c>
      <c r="J144" s="23">
        <f t="shared" si="14"/>
        <v>44338</v>
      </c>
      <c r="K144" s="54">
        <f t="shared" si="15"/>
        <v>5267.9</v>
      </c>
      <c r="L144" s="74" t="s">
        <v>16</v>
      </c>
      <c r="M144" s="56">
        <f t="shared" si="16"/>
        <v>1</v>
      </c>
      <c r="N144" s="54">
        <f t="shared" si="17"/>
        <v>10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44338</v>
      </c>
      <c r="D145" s="74">
        <v>1</v>
      </c>
      <c r="E145" s="95">
        <v>10</v>
      </c>
      <c r="F145" s="56">
        <f t="shared" si="12"/>
        <v>1</v>
      </c>
      <c r="G145" s="96" t="s">
        <v>117</v>
      </c>
      <c r="H145" s="97"/>
      <c r="I145" s="54">
        <f t="shared" si="13"/>
        <v>10</v>
      </c>
      <c r="J145" s="23">
        <f t="shared" si="14"/>
        <v>44338</v>
      </c>
      <c r="K145" s="54">
        <f t="shared" si="15"/>
        <v>5267.9</v>
      </c>
      <c r="L145" s="74" t="s">
        <v>16</v>
      </c>
      <c r="M145" s="56">
        <f t="shared" si="16"/>
        <v>1</v>
      </c>
      <c r="N145" s="54">
        <f t="shared" si="17"/>
        <v>10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44340</v>
      </c>
      <c r="D146" s="74">
        <v>1</v>
      </c>
      <c r="E146" s="95">
        <v>10</v>
      </c>
      <c r="F146" s="56">
        <f t="shared" si="12"/>
        <v>1</v>
      </c>
      <c r="G146" s="96" t="s">
        <v>117</v>
      </c>
      <c r="H146" s="97"/>
      <c r="I146" s="54">
        <f t="shared" si="13"/>
        <v>10</v>
      </c>
      <c r="J146" s="23">
        <f t="shared" si="14"/>
        <v>44340</v>
      </c>
      <c r="K146" s="54">
        <f t="shared" si="15"/>
        <v>5267.9</v>
      </c>
      <c r="L146" s="74" t="s">
        <v>16</v>
      </c>
      <c r="M146" s="56">
        <f t="shared" si="16"/>
        <v>1</v>
      </c>
      <c r="N146" s="54">
        <f t="shared" si="17"/>
        <v>10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44341</v>
      </c>
      <c r="D147" s="74">
        <v>1</v>
      </c>
      <c r="E147" s="95">
        <v>10</v>
      </c>
      <c r="F147" s="56">
        <f t="shared" si="12"/>
        <v>1</v>
      </c>
      <c r="G147" s="96" t="s">
        <v>117</v>
      </c>
      <c r="H147" s="97"/>
      <c r="I147" s="54">
        <f t="shared" si="13"/>
        <v>10</v>
      </c>
      <c r="J147" s="23">
        <f t="shared" si="14"/>
        <v>44341</v>
      </c>
      <c r="K147" s="54">
        <f t="shared" si="15"/>
        <v>5267.9</v>
      </c>
      <c r="L147" s="74" t="s">
        <v>16</v>
      </c>
      <c r="M147" s="56">
        <f t="shared" si="16"/>
        <v>1</v>
      </c>
      <c r="N147" s="54">
        <f t="shared" si="17"/>
        <v>10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44308</v>
      </c>
      <c r="D148" s="74">
        <v>1</v>
      </c>
      <c r="E148" s="95">
        <v>12</v>
      </c>
      <c r="F148" s="56">
        <f t="shared" si="12"/>
        <v>1</v>
      </c>
      <c r="G148" s="96" t="s">
        <v>117</v>
      </c>
      <c r="H148" s="97"/>
      <c r="I148" s="54">
        <f t="shared" si="13"/>
        <v>12</v>
      </c>
      <c r="J148" s="23">
        <f t="shared" si="14"/>
        <v>44308</v>
      </c>
      <c r="K148" s="54">
        <f t="shared" si="15"/>
        <v>6321.48</v>
      </c>
      <c r="L148" s="74" t="s">
        <v>16</v>
      </c>
      <c r="M148" s="56">
        <f t="shared" si="16"/>
        <v>1</v>
      </c>
      <c r="N148" s="54">
        <f t="shared" si="17"/>
        <v>12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44308</v>
      </c>
      <c r="D149" s="74">
        <v>1</v>
      </c>
      <c r="E149" s="95">
        <v>12</v>
      </c>
      <c r="F149" s="56">
        <f t="shared" si="12"/>
        <v>1</v>
      </c>
      <c r="G149" s="96" t="s">
        <v>117</v>
      </c>
      <c r="H149" s="97"/>
      <c r="I149" s="54">
        <f t="shared" si="13"/>
        <v>12</v>
      </c>
      <c r="J149" s="23">
        <f t="shared" si="14"/>
        <v>44308</v>
      </c>
      <c r="K149" s="54">
        <f t="shared" si="15"/>
        <v>6321.48</v>
      </c>
      <c r="L149" s="74" t="s">
        <v>16</v>
      </c>
      <c r="M149" s="56">
        <f t="shared" si="16"/>
        <v>1</v>
      </c>
      <c r="N149" s="54">
        <f t="shared" si="17"/>
        <v>12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44313</v>
      </c>
      <c r="D150" s="74">
        <v>1</v>
      </c>
      <c r="E150" s="95">
        <v>12</v>
      </c>
      <c r="F150" s="56">
        <f t="shared" si="12"/>
        <v>1</v>
      </c>
      <c r="G150" s="96" t="s">
        <v>117</v>
      </c>
      <c r="H150" s="97"/>
      <c r="I150" s="54">
        <f t="shared" si="13"/>
        <v>12</v>
      </c>
      <c r="J150" s="23">
        <f t="shared" si="14"/>
        <v>44313</v>
      </c>
      <c r="K150" s="54">
        <f t="shared" si="15"/>
        <v>6321.48</v>
      </c>
      <c r="L150" s="74" t="s">
        <v>16</v>
      </c>
      <c r="M150" s="56">
        <f t="shared" si="16"/>
        <v>1</v>
      </c>
      <c r="N150" s="54">
        <f t="shared" si="17"/>
        <v>12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44313</v>
      </c>
      <c r="D151" s="74">
        <v>1</v>
      </c>
      <c r="E151" s="95">
        <v>12</v>
      </c>
      <c r="F151" s="56">
        <f t="shared" si="12"/>
        <v>1</v>
      </c>
      <c r="G151" s="96" t="s">
        <v>117</v>
      </c>
      <c r="H151" s="97"/>
      <c r="I151" s="54">
        <f t="shared" si="13"/>
        <v>12</v>
      </c>
      <c r="J151" s="23">
        <f t="shared" si="14"/>
        <v>44313</v>
      </c>
      <c r="K151" s="54">
        <f t="shared" si="15"/>
        <v>6321.48</v>
      </c>
      <c r="L151" s="74" t="s">
        <v>16</v>
      </c>
      <c r="M151" s="56">
        <f t="shared" si="16"/>
        <v>1</v>
      </c>
      <c r="N151" s="54">
        <f t="shared" si="17"/>
        <v>12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44313</v>
      </c>
      <c r="D152" s="74">
        <v>1</v>
      </c>
      <c r="E152" s="95">
        <v>12</v>
      </c>
      <c r="F152" s="56">
        <f t="shared" si="12"/>
        <v>1</v>
      </c>
      <c r="G152" s="96" t="s">
        <v>117</v>
      </c>
      <c r="H152" s="97"/>
      <c r="I152" s="54">
        <f t="shared" si="13"/>
        <v>12</v>
      </c>
      <c r="J152" s="23">
        <f t="shared" si="14"/>
        <v>44313</v>
      </c>
      <c r="K152" s="54">
        <f t="shared" si="15"/>
        <v>6321.48</v>
      </c>
      <c r="L152" s="74" t="s">
        <v>16</v>
      </c>
      <c r="M152" s="56">
        <f t="shared" si="16"/>
        <v>1</v>
      </c>
      <c r="N152" s="54">
        <f t="shared" si="17"/>
        <v>12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44316</v>
      </c>
      <c r="D153" s="74">
        <v>1</v>
      </c>
      <c r="E153" s="95">
        <v>12</v>
      </c>
      <c r="F153" s="56">
        <f t="shared" si="12"/>
        <v>1</v>
      </c>
      <c r="G153" s="96" t="s">
        <v>117</v>
      </c>
      <c r="H153" s="97"/>
      <c r="I153" s="54">
        <f t="shared" si="13"/>
        <v>12</v>
      </c>
      <c r="J153" s="23">
        <f t="shared" si="14"/>
        <v>44316</v>
      </c>
      <c r="K153" s="54">
        <f t="shared" si="15"/>
        <v>6321.48</v>
      </c>
      <c r="L153" s="74" t="s">
        <v>16</v>
      </c>
      <c r="M153" s="56">
        <f t="shared" si="16"/>
        <v>1</v>
      </c>
      <c r="N153" s="54">
        <f t="shared" si="17"/>
        <v>12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44317</v>
      </c>
      <c r="D154" s="74">
        <v>1</v>
      </c>
      <c r="E154" s="95">
        <v>10</v>
      </c>
      <c r="F154" s="56">
        <f t="shared" si="12"/>
        <v>1</v>
      </c>
      <c r="G154" s="96" t="s">
        <v>117</v>
      </c>
      <c r="H154" s="97"/>
      <c r="I154" s="54">
        <f t="shared" si="13"/>
        <v>10</v>
      </c>
      <c r="J154" s="23">
        <f t="shared" si="14"/>
        <v>44317</v>
      </c>
      <c r="K154" s="54">
        <f t="shared" si="15"/>
        <v>5267.9</v>
      </c>
      <c r="L154" s="74" t="s">
        <v>16</v>
      </c>
      <c r="M154" s="56">
        <f t="shared" si="16"/>
        <v>1</v>
      </c>
      <c r="N154" s="54">
        <f t="shared" si="17"/>
        <v>10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44317</v>
      </c>
      <c r="D155" s="74">
        <v>1</v>
      </c>
      <c r="E155" s="95">
        <v>10</v>
      </c>
      <c r="F155" s="56">
        <f t="shared" si="12"/>
        <v>1</v>
      </c>
      <c r="G155" s="96" t="s">
        <v>117</v>
      </c>
      <c r="H155" s="97"/>
      <c r="I155" s="54">
        <f t="shared" si="13"/>
        <v>10</v>
      </c>
      <c r="J155" s="23">
        <f t="shared" si="14"/>
        <v>44317</v>
      </c>
      <c r="K155" s="54">
        <f t="shared" si="15"/>
        <v>5267.9</v>
      </c>
      <c r="L155" s="74" t="s">
        <v>16</v>
      </c>
      <c r="M155" s="56">
        <f t="shared" si="16"/>
        <v>1</v>
      </c>
      <c r="N155" s="54">
        <f t="shared" si="17"/>
        <v>10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44320</v>
      </c>
      <c r="D156" s="74">
        <v>1</v>
      </c>
      <c r="E156" s="95">
        <v>10</v>
      </c>
      <c r="F156" s="56">
        <f t="shared" si="12"/>
        <v>1</v>
      </c>
      <c r="G156" s="96" t="s">
        <v>117</v>
      </c>
      <c r="H156" s="97"/>
      <c r="I156" s="54">
        <f t="shared" si="13"/>
        <v>10</v>
      </c>
      <c r="J156" s="23">
        <f t="shared" si="14"/>
        <v>44320</v>
      </c>
      <c r="K156" s="54">
        <f t="shared" si="15"/>
        <v>5267.9</v>
      </c>
      <c r="L156" s="74" t="s">
        <v>16</v>
      </c>
      <c r="M156" s="56">
        <f t="shared" si="16"/>
        <v>1</v>
      </c>
      <c r="N156" s="54">
        <f t="shared" si="17"/>
        <v>10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44321</v>
      </c>
      <c r="D157" s="74">
        <v>1</v>
      </c>
      <c r="E157" s="95">
        <v>10</v>
      </c>
      <c r="F157" s="56">
        <f t="shared" si="12"/>
        <v>1</v>
      </c>
      <c r="G157" s="96" t="s">
        <v>117</v>
      </c>
      <c r="H157" s="97"/>
      <c r="I157" s="54">
        <f t="shared" si="13"/>
        <v>10</v>
      </c>
      <c r="J157" s="23">
        <f t="shared" si="14"/>
        <v>44321</v>
      </c>
      <c r="K157" s="54">
        <f t="shared" si="15"/>
        <v>5267.9</v>
      </c>
      <c r="L157" s="74" t="s">
        <v>16</v>
      </c>
      <c r="M157" s="56">
        <f t="shared" si="16"/>
        <v>1</v>
      </c>
      <c r="N157" s="54">
        <f t="shared" si="17"/>
        <v>10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44321</v>
      </c>
      <c r="D158" s="74">
        <v>1</v>
      </c>
      <c r="E158" s="95">
        <v>10</v>
      </c>
      <c r="F158" s="56">
        <f t="shared" si="12"/>
        <v>1</v>
      </c>
      <c r="G158" s="96" t="s">
        <v>117</v>
      </c>
      <c r="H158" s="97"/>
      <c r="I158" s="54">
        <f t="shared" si="13"/>
        <v>10</v>
      </c>
      <c r="J158" s="23">
        <f t="shared" si="14"/>
        <v>44321</v>
      </c>
      <c r="K158" s="54">
        <f t="shared" si="15"/>
        <v>5267.9</v>
      </c>
      <c r="L158" s="74" t="s">
        <v>16</v>
      </c>
      <c r="M158" s="56">
        <f t="shared" si="16"/>
        <v>1</v>
      </c>
      <c r="N158" s="54">
        <f t="shared" si="17"/>
        <v>10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82</v>
      </c>
      <c r="C159" s="25">
        <v>44321</v>
      </c>
      <c r="D159" s="74">
        <v>1</v>
      </c>
      <c r="E159" s="95">
        <v>10</v>
      </c>
      <c r="F159" s="56">
        <f t="shared" si="12"/>
        <v>1</v>
      </c>
      <c r="G159" s="96" t="s">
        <v>117</v>
      </c>
      <c r="H159" s="97"/>
      <c r="I159" s="54">
        <f t="shared" si="13"/>
        <v>10</v>
      </c>
      <c r="J159" s="23">
        <f t="shared" si="14"/>
        <v>44321</v>
      </c>
      <c r="K159" s="54">
        <f t="shared" si="15"/>
        <v>5267.9</v>
      </c>
      <c r="L159" s="74" t="s">
        <v>16</v>
      </c>
      <c r="M159" s="56">
        <f t="shared" si="16"/>
        <v>1</v>
      </c>
      <c r="N159" s="54">
        <f t="shared" si="17"/>
        <v>10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82</v>
      </c>
      <c r="C160" s="25">
        <v>44323</v>
      </c>
      <c r="D160" s="74">
        <v>1</v>
      </c>
      <c r="E160" s="95">
        <v>10</v>
      </c>
      <c r="F160" s="56">
        <f t="shared" si="12"/>
        <v>1</v>
      </c>
      <c r="G160" s="96" t="s">
        <v>117</v>
      </c>
      <c r="H160" s="97"/>
      <c r="I160" s="54">
        <f t="shared" si="13"/>
        <v>10</v>
      </c>
      <c r="J160" s="23">
        <f t="shared" si="14"/>
        <v>44323</v>
      </c>
      <c r="K160" s="54">
        <f t="shared" si="15"/>
        <v>5267.9</v>
      </c>
      <c r="L160" s="74" t="s">
        <v>16</v>
      </c>
      <c r="M160" s="56">
        <f t="shared" si="16"/>
        <v>1</v>
      </c>
      <c r="N160" s="54">
        <f t="shared" si="17"/>
        <v>10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82</v>
      </c>
      <c r="C161" s="25">
        <v>44325</v>
      </c>
      <c r="D161" s="74">
        <v>1</v>
      </c>
      <c r="E161" s="95">
        <v>10</v>
      </c>
      <c r="F161" s="56">
        <f t="shared" si="12"/>
        <v>1</v>
      </c>
      <c r="G161" s="96" t="s">
        <v>117</v>
      </c>
      <c r="H161" s="97"/>
      <c r="I161" s="54">
        <f t="shared" si="13"/>
        <v>10</v>
      </c>
      <c r="J161" s="23">
        <f t="shared" si="14"/>
        <v>44325</v>
      </c>
      <c r="K161" s="54">
        <f t="shared" si="15"/>
        <v>5267.9</v>
      </c>
      <c r="L161" s="74" t="s">
        <v>16</v>
      </c>
      <c r="M161" s="56">
        <f t="shared" si="16"/>
        <v>1</v>
      </c>
      <c r="N161" s="54">
        <f t="shared" si="17"/>
        <v>10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82</v>
      </c>
      <c r="C162" s="25">
        <v>44326</v>
      </c>
      <c r="D162" s="74">
        <v>1</v>
      </c>
      <c r="E162" s="95">
        <v>10</v>
      </c>
      <c r="F162" s="56">
        <f t="shared" si="12"/>
        <v>1</v>
      </c>
      <c r="G162" s="96" t="s">
        <v>117</v>
      </c>
      <c r="H162" s="97"/>
      <c r="I162" s="54">
        <f t="shared" si="13"/>
        <v>10</v>
      </c>
      <c r="J162" s="23">
        <f t="shared" si="14"/>
        <v>44326</v>
      </c>
      <c r="K162" s="54">
        <f t="shared" si="15"/>
        <v>5267.9</v>
      </c>
      <c r="L162" s="74" t="s">
        <v>16</v>
      </c>
      <c r="M162" s="56">
        <f t="shared" si="16"/>
        <v>1</v>
      </c>
      <c r="N162" s="54">
        <f t="shared" si="17"/>
        <v>10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82</v>
      </c>
      <c r="C163" s="25">
        <v>44327</v>
      </c>
      <c r="D163" s="74">
        <v>1</v>
      </c>
      <c r="E163" s="95">
        <v>10</v>
      </c>
      <c r="F163" s="56">
        <f t="shared" si="12"/>
        <v>1</v>
      </c>
      <c r="G163" s="96" t="s">
        <v>117</v>
      </c>
      <c r="H163" s="97"/>
      <c r="I163" s="54">
        <f t="shared" si="13"/>
        <v>10</v>
      </c>
      <c r="J163" s="23">
        <f t="shared" si="14"/>
        <v>44327</v>
      </c>
      <c r="K163" s="54">
        <f t="shared" si="15"/>
        <v>5267.9</v>
      </c>
      <c r="L163" s="74" t="s">
        <v>16</v>
      </c>
      <c r="M163" s="56">
        <f t="shared" si="16"/>
        <v>1</v>
      </c>
      <c r="N163" s="54">
        <f t="shared" si="17"/>
        <v>10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82</v>
      </c>
      <c r="C164" s="25">
        <v>44328</v>
      </c>
      <c r="D164" s="74">
        <v>1</v>
      </c>
      <c r="E164" s="95">
        <v>10</v>
      </c>
      <c r="F164" s="56">
        <f t="shared" si="12"/>
        <v>1</v>
      </c>
      <c r="G164" s="96" t="s">
        <v>117</v>
      </c>
      <c r="H164" s="97"/>
      <c r="I164" s="54">
        <f t="shared" si="13"/>
        <v>10</v>
      </c>
      <c r="J164" s="23">
        <f t="shared" si="14"/>
        <v>44328</v>
      </c>
      <c r="K164" s="54">
        <f t="shared" si="15"/>
        <v>5267.9</v>
      </c>
      <c r="L164" s="74" t="s">
        <v>16</v>
      </c>
      <c r="M164" s="56">
        <f t="shared" si="16"/>
        <v>1</v>
      </c>
      <c r="N164" s="54">
        <f t="shared" si="17"/>
        <v>10</v>
      </c>
      <c r="O164" s="56">
        <v>0</v>
      </c>
      <c r="P164" s="29"/>
      <c r="Q164" s="71"/>
    </row>
    <row r="165" spans="1:17" ht="20.25" customHeight="1" x14ac:dyDescent="0.25">
      <c r="A165" s="74">
        <v>160</v>
      </c>
      <c r="B165" s="17" t="s">
        <v>82</v>
      </c>
      <c r="C165" s="25">
        <v>44328</v>
      </c>
      <c r="D165" s="74">
        <v>1</v>
      </c>
      <c r="E165" s="95">
        <v>10</v>
      </c>
      <c r="F165" s="56">
        <f t="shared" si="12"/>
        <v>1</v>
      </c>
      <c r="G165" s="96" t="s">
        <v>117</v>
      </c>
      <c r="H165" s="97"/>
      <c r="I165" s="54">
        <f t="shared" si="13"/>
        <v>10</v>
      </c>
      <c r="J165" s="23">
        <f t="shared" si="14"/>
        <v>44328</v>
      </c>
      <c r="K165" s="54">
        <f t="shared" si="15"/>
        <v>5267.9</v>
      </c>
      <c r="L165" s="74" t="s">
        <v>16</v>
      </c>
      <c r="M165" s="56">
        <f t="shared" si="16"/>
        <v>1</v>
      </c>
      <c r="N165" s="54">
        <f t="shared" si="17"/>
        <v>10</v>
      </c>
      <c r="O165" s="56">
        <v>0</v>
      </c>
      <c r="P165" s="29"/>
      <c r="Q165" s="71"/>
    </row>
    <row r="166" spans="1:17" ht="20.25" customHeight="1" x14ac:dyDescent="0.25">
      <c r="A166" s="74">
        <v>161</v>
      </c>
      <c r="B166" s="17" t="s">
        <v>82</v>
      </c>
      <c r="C166" s="25">
        <v>44328</v>
      </c>
      <c r="D166" s="74">
        <v>1</v>
      </c>
      <c r="E166" s="95">
        <v>10</v>
      </c>
      <c r="F166" s="56">
        <f t="shared" si="12"/>
        <v>1</v>
      </c>
      <c r="G166" s="96" t="s">
        <v>117</v>
      </c>
      <c r="H166" s="97"/>
      <c r="I166" s="54">
        <f t="shared" si="13"/>
        <v>10</v>
      </c>
      <c r="J166" s="23">
        <f t="shared" si="14"/>
        <v>44328</v>
      </c>
      <c r="K166" s="54">
        <f t="shared" si="15"/>
        <v>5267.9</v>
      </c>
      <c r="L166" s="74" t="s">
        <v>16</v>
      </c>
      <c r="M166" s="56">
        <f t="shared" si="16"/>
        <v>1</v>
      </c>
      <c r="N166" s="54">
        <f t="shared" si="17"/>
        <v>10</v>
      </c>
      <c r="O166" s="56">
        <v>0</v>
      </c>
      <c r="P166" s="29"/>
      <c r="Q166" s="71"/>
    </row>
    <row r="167" spans="1:17" ht="20.25" customHeight="1" x14ac:dyDescent="0.25">
      <c r="A167" s="74">
        <v>162</v>
      </c>
      <c r="B167" s="17" t="s">
        <v>82</v>
      </c>
      <c r="C167" s="25">
        <v>44329</v>
      </c>
      <c r="D167" s="74">
        <v>1</v>
      </c>
      <c r="E167" s="95">
        <v>10</v>
      </c>
      <c r="F167" s="56">
        <f t="shared" si="12"/>
        <v>1</v>
      </c>
      <c r="G167" s="96" t="s">
        <v>117</v>
      </c>
      <c r="H167" s="97"/>
      <c r="I167" s="54">
        <f t="shared" si="13"/>
        <v>10</v>
      </c>
      <c r="J167" s="23">
        <f t="shared" si="14"/>
        <v>44329</v>
      </c>
      <c r="K167" s="54">
        <f t="shared" si="15"/>
        <v>5267.9</v>
      </c>
      <c r="L167" s="74" t="s">
        <v>16</v>
      </c>
      <c r="M167" s="56">
        <f t="shared" si="16"/>
        <v>1</v>
      </c>
      <c r="N167" s="54">
        <f t="shared" si="17"/>
        <v>10</v>
      </c>
      <c r="O167" s="56">
        <v>0</v>
      </c>
      <c r="P167" s="29"/>
      <c r="Q167" s="71"/>
    </row>
    <row r="168" spans="1:17" ht="20.25" customHeight="1" x14ac:dyDescent="0.25">
      <c r="A168" s="74">
        <v>163</v>
      </c>
      <c r="B168" s="17" t="s">
        <v>82</v>
      </c>
      <c r="C168" s="25">
        <v>44330</v>
      </c>
      <c r="D168" s="74">
        <v>1</v>
      </c>
      <c r="E168" s="95">
        <v>10</v>
      </c>
      <c r="F168" s="56">
        <f t="shared" si="12"/>
        <v>1</v>
      </c>
      <c r="G168" s="96" t="s">
        <v>117</v>
      </c>
      <c r="H168" s="97"/>
      <c r="I168" s="54">
        <f t="shared" si="13"/>
        <v>10</v>
      </c>
      <c r="J168" s="23">
        <f t="shared" si="14"/>
        <v>44330</v>
      </c>
      <c r="K168" s="54">
        <f t="shared" si="15"/>
        <v>5267.9</v>
      </c>
      <c r="L168" s="74" t="s">
        <v>16</v>
      </c>
      <c r="M168" s="56">
        <f t="shared" si="16"/>
        <v>1</v>
      </c>
      <c r="N168" s="54">
        <f t="shared" si="17"/>
        <v>10</v>
      </c>
      <c r="O168" s="56">
        <v>0</v>
      </c>
      <c r="P168" s="29"/>
      <c r="Q168" s="71"/>
    </row>
    <row r="169" spans="1:17" ht="20.25" customHeight="1" x14ac:dyDescent="0.25">
      <c r="A169" s="74">
        <v>164</v>
      </c>
      <c r="B169" s="17" t="s">
        <v>82</v>
      </c>
      <c r="C169" s="25">
        <v>44332</v>
      </c>
      <c r="D169" s="74">
        <v>1</v>
      </c>
      <c r="E169" s="95">
        <v>10</v>
      </c>
      <c r="F169" s="56">
        <f t="shared" si="12"/>
        <v>1</v>
      </c>
      <c r="G169" s="96" t="s">
        <v>117</v>
      </c>
      <c r="H169" s="97"/>
      <c r="I169" s="54">
        <f t="shared" si="13"/>
        <v>10</v>
      </c>
      <c r="J169" s="23">
        <f t="shared" si="14"/>
        <v>44332</v>
      </c>
      <c r="K169" s="54">
        <f t="shared" si="15"/>
        <v>5267.9</v>
      </c>
      <c r="L169" s="74" t="s">
        <v>16</v>
      </c>
      <c r="M169" s="56">
        <f t="shared" si="16"/>
        <v>1</v>
      </c>
      <c r="N169" s="54">
        <f t="shared" si="17"/>
        <v>10</v>
      </c>
      <c r="O169" s="56">
        <v>0</v>
      </c>
      <c r="P169" s="29"/>
      <c r="Q169" s="71"/>
    </row>
    <row r="170" spans="1:17" ht="20.25" customHeight="1" x14ac:dyDescent="0.25">
      <c r="A170" s="74">
        <v>165</v>
      </c>
      <c r="B170" s="17" t="s">
        <v>82</v>
      </c>
      <c r="C170" s="25">
        <v>44332</v>
      </c>
      <c r="D170" s="74">
        <v>1</v>
      </c>
      <c r="E170" s="95">
        <v>10</v>
      </c>
      <c r="F170" s="56">
        <f t="shared" si="12"/>
        <v>1</v>
      </c>
      <c r="G170" s="96" t="s">
        <v>117</v>
      </c>
      <c r="H170" s="97"/>
      <c r="I170" s="54">
        <f t="shared" si="13"/>
        <v>10</v>
      </c>
      <c r="J170" s="23">
        <f t="shared" si="14"/>
        <v>44332</v>
      </c>
      <c r="K170" s="54">
        <f t="shared" si="15"/>
        <v>5267.9</v>
      </c>
      <c r="L170" s="74" t="s">
        <v>16</v>
      </c>
      <c r="M170" s="56">
        <f t="shared" si="16"/>
        <v>1</v>
      </c>
      <c r="N170" s="54">
        <f t="shared" si="17"/>
        <v>10</v>
      </c>
      <c r="O170" s="56">
        <v>0</v>
      </c>
      <c r="P170" s="29"/>
      <c r="Q170" s="71"/>
    </row>
    <row r="171" spans="1:17" ht="20.25" customHeight="1" x14ac:dyDescent="0.25">
      <c r="A171" s="74">
        <v>166</v>
      </c>
      <c r="B171" s="17" t="s">
        <v>82</v>
      </c>
      <c r="C171" s="25">
        <v>44334</v>
      </c>
      <c r="D171" s="74">
        <v>1</v>
      </c>
      <c r="E171" s="95">
        <v>10</v>
      </c>
      <c r="F171" s="56">
        <f t="shared" si="12"/>
        <v>1</v>
      </c>
      <c r="G171" s="96" t="s">
        <v>117</v>
      </c>
      <c r="H171" s="97"/>
      <c r="I171" s="54">
        <f t="shared" si="13"/>
        <v>10</v>
      </c>
      <c r="J171" s="23">
        <f t="shared" si="14"/>
        <v>44334</v>
      </c>
      <c r="K171" s="54">
        <f t="shared" si="15"/>
        <v>5267.9</v>
      </c>
      <c r="L171" s="74" t="s">
        <v>16</v>
      </c>
      <c r="M171" s="56">
        <f t="shared" si="16"/>
        <v>1</v>
      </c>
      <c r="N171" s="54">
        <f t="shared" si="17"/>
        <v>10</v>
      </c>
      <c r="O171" s="56">
        <v>0</v>
      </c>
      <c r="P171" s="29"/>
      <c r="Q171" s="71"/>
    </row>
    <row r="172" spans="1:17" ht="20.25" customHeight="1" x14ac:dyDescent="0.25">
      <c r="A172" s="74">
        <v>167</v>
      </c>
      <c r="B172" s="17" t="s">
        <v>82</v>
      </c>
      <c r="C172" s="25">
        <v>44334</v>
      </c>
      <c r="D172" s="74">
        <v>1</v>
      </c>
      <c r="E172" s="95">
        <v>10</v>
      </c>
      <c r="F172" s="56">
        <f t="shared" si="12"/>
        <v>1</v>
      </c>
      <c r="G172" s="96" t="s">
        <v>117</v>
      </c>
      <c r="H172" s="97"/>
      <c r="I172" s="54">
        <f t="shared" si="13"/>
        <v>10</v>
      </c>
      <c r="J172" s="23">
        <f t="shared" si="14"/>
        <v>44334</v>
      </c>
      <c r="K172" s="54">
        <f t="shared" si="15"/>
        <v>5267.9</v>
      </c>
      <c r="L172" s="74" t="s">
        <v>16</v>
      </c>
      <c r="M172" s="56">
        <f t="shared" si="16"/>
        <v>1</v>
      </c>
      <c r="N172" s="54">
        <f t="shared" si="17"/>
        <v>10</v>
      </c>
      <c r="O172" s="56">
        <v>0</v>
      </c>
      <c r="P172" s="29"/>
      <c r="Q172" s="71"/>
    </row>
    <row r="173" spans="1:17" ht="20.25" customHeight="1" x14ac:dyDescent="0.25">
      <c r="A173" s="74">
        <v>168</v>
      </c>
      <c r="B173" s="17" t="s">
        <v>82</v>
      </c>
      <c r="C173" s="25">
        <v>44335</v>
      </c>
      <c r="D173" s="74">
        <v>1</v>
      </c>
      <c r="E173" s="95">
        <v>10</v>
      </c>
      <c r="F173" s="56">
        <f t="shared" si="12"/>
        <v>1</v>
      </c>
      <c r="G173" s="96" t="s">
        <v>117</v>
      </c>
      <c r="H173" s="97"/>
      <c r="I173" s="54">
        <f t="shared" si="13"/>
        <v>10</v>
      </c>
      <c r="J173" s="23">
        <f t="shared" si="14"/>
        <v>44335</v>
      </c>
      <c r="K173" s="54">
        <f t="shared" si="15"/>
        <v>5267.9</v>
      </c>
      <c r="L173" s="74" t="s">
        <v>16</v>
      </c>
      <c r="M173" s="56">
        <f t="shared" si="16"/>
        <v>1</v>
      </c>
      <c r="N173" s="54">
        <f t="shared" si="17"/>
        <v>10</v>
      </c>
      <c r="O173" s="56">
        <v>0</v>
      </c>
      <c r="P173" s="29"/>
      <c r="Q173" s="71"/>
    </row>
    <row r="174" spans="1:17" ht="20.25" customHeight="1" x14ac:dyDescent="0.25">
      <c r="A174" s="74">
        <v>169</v>
      </c>
      <c r="B174" s="17" t="s">
        <v>82</v>
      </c>
      <c r="C174" s="25">
        <v>44337</v>
      </c>
      <c r="D174" s="74">
        <v>1</v>
      </c>
      <c r="E174" s="95">
        <v>10</v>
      </c>
      <c r="F174" s="56">
        <f t="shared" si="12"/>
        <v>1</v>
      </c>
      <c r="G174" s="96" t="s">
        <v>117</v>
      </c>
      <c r="H174" s="97"/>
      <c r="I174" s="54">
        <f t="shared" si="13"/>
        <v>10</v>
      </c>
      <c r="J174" s="23">
        <f t="shared" si="14"/>
        <v>44337</v>
      </c>
      <c r="K174" s="54">
        <f t="shared" si="15"/>
        <v>5267.9</v>
      </c>
      <c r="L174" s="74" t="s">
        <v>16</v>
      </c>
      <c r="M174" s="56">
        <f t="shared" si="16"/>
        <v>1</v>
      </c>
      <c r="N174" s="54">
        <f t="shared" si="17"/>
        <v>10</v>
      </c>
      <c r="O174" s="56">
        <v>0</v>
      </c>
      <c r="P174" s="29"/>
      <c r="Q174" s="71"/>
    </row>
    <row r="175" spans="1:17" ht="20.25" customHeight="1" x14ac:dyDescent="0.25">
      <c r="A175" s="74">
        <v>170</v>
      </c>
      <c r="B175" s="17" t="s">
        <v>82</v>
      </c>
      <c r="C175" s="25">
        <v>44338</v>
      </c>
      <c r="D175" s="74">
        <v>1</v>
      </c>
      <c r="E175" s="95">
        <v>10</v>
      </c>
      <c r="F175" s="56">
        <f t="shared" si="12"/>
        <v>1</v>
      </c>
      <c r="G175" s="96" t="s">
        <v>117</v>
      </c>
      <c r="H175" s="97"/>
      <c r="I175" s="54">
        <f t="shared" si="13"/>
        <v>10</v>
      </c>
      <c r="J175" s="23">
        <f t="shared" si="14"/>
        <v>44338</v>
      </c>
      <c r="K175" s="54">
        <f t="shared" si="15"/>
        <v>5267.9</v>
      </c>
      <c r="L175" s="74" t="s">
        <v>16</v>
      </c>
      <c r="M175" s="56">
        <f t="shared" si="16"/>
        <v>1</v>
      </c>
      <c r="N175" s="54">
        <f t="shared" si="17"/>
        <v>10</v>
      </c>
      <c r="O175" s="56">
        <v>0</v>
      </c>
      <c r="P175" s="29"/>
      <c r="Q175" s="71"/>
    </row>
    <row r="176" spans="1:17" ht="20.25" customHeight="1" x14ac:dyDescent="0.25">
      <c r="A176" s="74">
        <v>171</v>
      </c>
      <c r="B176" s="17" t="s">
        <v>82</v>
      </c>
      <c r="C176" s="25">
        <v>44338</v>
      </c>
      <c r="D176" s="74">
        <v>1</v>
      </c>
      <c r="E176" s="95">
        <v>10</v>
      </c>
      <c r="F176" s="56">
        <f t="shared" si="12"/>
        <v>1</v>
      </c>
      <c r="G176" s="96" t="s">
        <v>117</v>
      </c>
      <c r="H176" s="97"/>
      <c r="I176" s="54">
        <f t="shared" si="13"/>
        <v>10</v>
      </c>
      <c r="J176" s="23">
        <f t="shared" si="14"/>
        <v>44338</v>
      </c>
      <c r="K176" s="54">
        <f t="shared" si="15"/>
        <v>5267.9</v>
      </c>
      <c r="L176" s="74" t="s">
        <v>16</v>
      </c>
      <c r="M176" s="56">
        <f t="shared" si="16"/>
        <v>1</v>
      </c>
      <c r="N176" s="54">
        <f t="shared" si="17"/>
        <v>10</v>
      </c>
      <c r="O176" s="56">
        <v>0</v>
      </c>
      <c r="P176" s="29"/>
      <c r="Q176" s="71"/>
    </row>
    <row r="177" spans="1:17" ht="20.25" customHeight="1" x14ac:dyDescent="0.25">
      <c r="A177" s="74">
        <v>172</v>
      </c>
      <c r="B177" s="17" t="s">
        <v>82</v>
      </c>
      <c r="C177" s="25">
        <v>44339</v>
      </c>
      <c r="D177" s="74">
        <v>1</v>
      </c>
      <c r="E177" s="95">
        <v>10</v>
      </c>
      <c r="F177" s="56">
        <f t="shared" si="12"/>
        <v>1</v>
      </c>
      <c r="G177" s="96" t="s">
        <v>117</v>
      </c>
      <c r="H177" s="97"/>
      <c r="I177" s="54">
        <f t="shared" si="13"/>
        <v>10</v>
      </c>
      <c r="J177" s="23">
        <f t="shared" si="14"/>
        <v>44339</v>
      </c>
      <c r="K177" s="54">
        <f t="shared" si="15"/>
        <v>5267.9</v>
      </c>
      <c r="L177" s="74" t="s">
        <v>16</v>
      </c>
      <c r="M177" s="56">
        <f t="shared" si="16"/>
        <v>1</v>
      </c>
      <c r="N177" s="54">
        <f t="shared" si="17"/>
        <v>10</v>
      </c>
      <c r="O177" s="56">
        <v>0</v>
      </c>
      <c r="P177" s="29"/>
      <c r="Q177" s="71"/>
    </row>
    <row r="178" spans="1:17" ht="20.25" customHeight="1" x14ac:dyDescent="0.25">
      <c r="A178" s="74">
        <v>173</v>
      </c>
      <c r="B178" s="17" t="s">
        <v>205</v>
      </c>
      <c r="C178" s="25">
        <v>44312</v>
      </c>
      <c r="D178" s="74">
        <v>1</v>
      </c>
      <c r="E178" s="95">
        <v>8</v>
      </c>
      <c r="F178" s="56">
        <f t="shared" si="12"/>
        <v>1</v>
      </c>
      <c r="G178" s="96" t="s">
        <v>210</v>
      </c>
      <c r="H178" s="82">
        <v>44328</v>
      </c>
      <c r="I178" s="54">
        <f t="shared" si="13"/>
        <v>8</v>
      </c>
      <c r="J178" s="23" t="s">
        <v>26</v>
      </c>
      <c r="K178" s="54">
        <f t="shared" si="15"/>
        <v>4214.32</v>
      </c>
      <c r="L178" s="74" t="s">
        <v>216</v>
      </c>
      <c r="M178" s="56">
        <f t="shared" ref="M178:M183" si="18">F178</f>
        <v>1</v>
      </c>
      <c r="N178" s="54">
        <f t="shared" ref="N178:N183" si="19">E178</f>
        <v>8</v>
      </c>
      <c r="O178" s="56">
        <v>0</v>
      </c>
      <c r="P178" s="29"/>
      <c r="Q178" s="71"/>
    </row>
    <row r="179" spans="1:17" ht="26.25" customHeight="1" x14ac:dyDescent="0.25">
      <c r="A179" s="74">
        <v>174</v>
      </c>
      <c r="B179" s="72" t="s">
        <v>206</v>
      </c>
      <c r="C179" s="25">
        <v>44314</v>
      </c>
      <c r="D179" s="74">
        <v>1</v>
      </c>
      <c r="E179" s="95">
        <v>25</v>
      </c>
      <c r="F179" s="56">
        <f t="shared" si="12"/>
        <v>1</v>
      </c>
      <c r="G179" s="96" t="s">
        <v>211</v>
      </c>
      <c r="H179" s="82">
        <v>44329</v>
      </c>
      <c r="I179" s="54">
        <f t="shared" ref="I179:I183" si="20">E179</f>
        <v>25</v>
      </c>
      <c r="J179" s="23">
        <v>44333</v>
      </c>
      <c r="K179" s="54">
        <f t="shared" ref="K179:K183" si="21">E179*526.79</f>
        <v>13169.75</v>
      </c>
      <c r="L179" s="74" t="s">
        <v>217</v>
      </c>
      <c r="M179" s="56">
        <f t="shared" si="18"/>
        <v>1</v>
      </c>
      <c r="N179" s="54">
        <f t="shared" si="19"/>
        <v>25</v>
      </c>
      <c r="O179" s="56">
        <v>0</v>
      </c>
      <c r="P179" s="29"/>
      <c r="Q179" s="71"/>
    </row>
    <row r="180" spans="1:17" ht="20.25" customHeight="1" x14ac:dyDescent="0.25">
      <c r="A180" s="74">
        <v>175</v>
      </c>
      <c r="B180" s="17" t="s">
        <v>207</v>
      </c>
      <c r="C180" s="25">
        <v>44278</v>
      </c>
      <c r="D180" s="74">
        <v>1</v>
      </c>
      <c r="E180" s="95">
        <v>20</v>
      </c>
      <c r="F180" s="56">
        <f t="shared" ref="F180:F183" si="22">D180</f>
        <v>1</v>
      </c>
      <c r="G180" s="96" t="s">
        <v>212</v>
      </c>
      <c r="H180" s="82">
        <v>44333</v>
      </c>
      <c r="I180" s="54">
        <f t="shared" si="20"/>
        <v>20</v>
      </c>
      <c r="J180" s="23" t="s">
        <v>26</v>
      </c>
      <c r="K180" s="54">
        <f t="shared" si="21"/>
        <v>10535.8</v>
      </c>
      <c r="L180" s="74" t="s">
        <v>217</v>
      </c>
      <c r="M180" s="56">
        <f t="shared" si="18"/>
        <v>1</v>
      </c>
      <c r="N180" s="54">
        <f t="shared" si="19"/>
        <v>20</v>
      </c>
      <c r="O180" s="56">
        <v>0</v>
      </c>
      <c r="P180" s="29"/>
      <c r="Q180" s="71"/>
    </row>
    <row r="181" spans="1:17" ht="20.25" customHeight="1" x14ac:dyDescent="0.25">
      <c r="A181" s="74">
        <v>176</v>
      </c>
      <c r="B181" s="17" t="s">
        <v>208</v>
      </c>
      <c r="C181" s="25">
        <v>44330</v>
      </c>
      <c r="D181" s="74">
        <v>1</v>
      </c>
      <c r="E181" s="95">
        <v>10</v>
      </c>
      <c r="F181" s="56">
        <f t="shared" si="22"/>
        <v>1</v>
      </c>
      <c r="G181" s="96" t="s">
        <v>213</v>
      </c>
      <c r="H181" s="82">
        <v>44334</v>
      </c>
      <c r="I181" s="54">
        <f t="shared" si="20"/>
        <v>10</v>
      </c>
      <c r="J181" s="23">
        <v>44338</v>
      </c>
      <c r="K181" s="54">
        <f t="shared" si="21"/>
        <v>5267.9</v>
      </c>
      <c r="L181" s="74" t="s">
        <v>217</v>
      </c>
      <c r="M181" s="56">
        <f t="shared" si="18"/>
        <v>1</v>
      </c>
      <c r="N181" s="54">
        <f t="shared" si="19"/>
        <v>10</v>
      </c>
      <c r="O181" s="56">
        <v>0</v>
      </c>
      <c r="P181" s="29"/>
      <c r="Q181" s="49"/>
    </row>
    <row r="182" spans="1:17" ht="20.25" customHeight="1" x14ac:dyDescent="0.25">
      <c r="A182" s="74">
        <v>177</v>
      </c>
      <c r="B182" s="17" t="s">
        <v>209</v>
      </c>
      <c r="C182" s="25">
        <v>44329</v>
      </c>
      <c r="D182" s="74">
        <v>1</v>
      </c>
      <c r="E182" s="95">
        <v>35</v>
      </c>
      <c r="F182" s="56">
        <f t="shared" si="22"/>
        <v>1</v>
      </c>
      <c r="G182" s="96" t="s">
        <v>214</v>
      </c>
      <c r="H182" s="82">
        <v>44335</v>
      </c>
      <c r="I182" s="54">
        <f t="shared" si="20"/>
        <v>35</v>
      </c>
      <c r="J182" s="23" t="s">
        <v>26</v>
      </c>
      <c r="K182" s="54">
        <f t="shared" si="21"/>
        <v>18437.649999999998</v>
      </c>
      <c r="L182" s="74" t="s">
        <v>217</v>
      </c>
      <c r="M182" s="56">
        <f t="shared" si="18"/>
        <v>1</v>
      </c>
      <c r="N182" s="54">
        <f t="shared" si="19"/>
        <v>35</v>
      </c>
      <c r="O182" s="56">
        <v>0</v>
      </c>
      <c r="P182" s="29"/>
      <c r="Q182" s="49"/>
    </row>
    <row r="183" spans="1:17" ht="20.25" customHeight="1" x14ac:dyDescent="0.25">
      <c r="A183" s="74">
        <v>178</v>
      </c>
      <c r="B183" s="17" t="s">
        <v>146</v>
      </c>
      <c r="C183" s="25">
        <v>44340</v>
      </c>
      <c r="D183" s="74">
        <v>1</v>
      </c>
      <c r="E183" s="95">
        <v>16</v>
      </c>
      <c r="F183" s="56">
        <f t="shared" si="22"/>
        <v>1</v>
      </c>
      <c r="G183" s="96" t="s">
        <v>215</v>
      </c>
      <c r="H183" s="82">
        <v>44342</v>
      </c>
      <c r="I183" s="54">
        <f t="shared" si="20"/>
        <v>16</v>
      </c>
      <c r="J183" s="23" t="s">
        <v>218</v>
      </c>
      <c r="K183" s="54">
        <f t="shared" si="21"/>
        <v>8428.64</v>
      </c>
      <c r="L183" s="74" t="s">
        <v>217</v>
      </c>
      <c r="M183" s="56">
        <f t="shared" si="18"/>
        <v>1</v>
      </c>
      <c r="N183" s="54">
        <f t="shared" si="19"/>
        <v>16</v>
      </c>
      <c r="O183" s="56">
        <v>1</v>
      </c>
      <c r="P183" s="29"/>
      <c r="Q183" s="49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96"/>
      <c r="H184" s="97"/>
      <c r="I184" s="54"/>
      <c r="J184" s="23"/>
      <c r="K184" s="54"/>
      <c r="L184" s="74"/>
      <c r="M184" s="56"/>
      <c r="N184" s="54"/>
      <c r="O184" s="56"/>
      <c r="P184" s="29"/>
      <c r="Q184" s="49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96"/>
      <c r="H185" s="97"/>
      <c r="I185" s="54"/>
      <c r="J185" s="23"/>
      <c r="K185" s="54"/>
      <c r="L185" s="74"/>
      <c r="M185" s="56"/>
      <c r="N185" s="54"/>
      <c r="O185" s="56"/>
      <c r="P185" s="29"/>
      <c r="Q185" s="49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96"/>
      <c r="H186" s="97"/>
      <c r="I186" s="54"/>
      <c r="J186" s="23"/>
      <c r="K186" s="54"/>
      <c r="L186" s="74"/>
      <c r="M186" s="56"/>
      <c r="N186" s="54"/>
      <c r="O186" s="56"/>
      <c r="P186" s="29"/>
      <c r="Q186" s="49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96"/>
      <c r="H187" s="97"/>
      <c r="I187" s="54"/>
      <c r="J187" s="23"/>
      <c r="K187" s="54"/>
      <c r="L187" s="74"/>
      <c r="M187" s="56"/>
      <c r="N187" s="54"/>
      <c r="O187" s="56"/>
      <c r="P187" s="29"/>
      <c r="Q187" s="49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96"/>
      <c r="H188" s="97"/>
      <c r="I188" s="54"/>
      <c r="J188" s="23"/>
      <c r="K188" s="54"/>
      <c r="L188" s="74"/>
      <c r="M188" s="56"/>
      <c r="N188" s="54"/>
      <c r="O188" s="56"/>
      <c r="P188" s="29"/>
      <c r="Q188" s="49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96"/>
      <c r="H189" s="97"/>
      <c r="I189" s="54"/>
      <c r="J189" s="23"/>
      <c r="K189" s="54"/>
      <c r="L189" s="74"/>
      <c r="M189" s="56"/>
      <c r="N189" s="54"/>
      <c r="O189" s="56"/>
      <c r="P189" s="29"/>
      <c r="Q189" s="49"/>
    </row>
    <row r="190" spans="1:17" ht="20.25" customHeight="1" x14ac:dyDescent="0.25">
      <c r="A190" s="74"/>
      <c r="B190" s="17"/>
      <c r="C190" s="25"/>
      <c r="D190" s="74"/>
      <c r="E190" s="95"/>
      <c r="F190" s="56"/>
      <c r="G190" s="96"/>
      <c r="H190" s="97"/>
      <c r="I190" s="54"/>
      <c r="J190" s="23"/>
      <c r="K190" s="54"/>
      <c r="L190" s="74"/>
      <c r="M190" s="56"/>
      <c r="N190" s="54"/>
      <c r="O190" s="56"/>
      <c r="P190" s="29"/>
      <c r="Q190" s="49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96"/>
      <c r="H191" s="97"/>
      <c r="I191" s="54"/>
      <c r="J191" s="23"/>
      <c r="K191" s="54"/>
      <c r="L191" s="74"/>
      <c r="M191" s="56"/>
      <c r="N191" s="54"/>
      <c r="O191" s="56"/>
      <c r="P191" s="29"/>
      <c r="Q191" s="49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96"/>
      <c r="H192" s="97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68"/>
      <c r="H193" s="26"/>
      <c r="I193" s="54"/>
      <c r="J193" s="22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68"/>
      <c r="H194" s="26"/>
      <c r="I194" s="54"/>
      <c r="J194" s="22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68"/>
      <c r="H195" s="26"/>
      <c r="I195" s="54"/>
      <c r="J195" s="22"/>
      <c r="K195" s="54"/>
      <c r="L195" s="74"/>
      <c r="M195" s="56"/>
      <c r="N195" s="54"/>
      <c r="O195" s="56"/>
      <c r="P195" s="29"/>
      <c r="Q195" s="18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68"/>
      <c r="H196" s="26"/>
      <c r="I196" s="54"/>
      <c r="J196" s="22"/>
      <c r="K196" s="54"/>
      <c r="L196" s="74"/>
      <c r="M196" s="56"/>
      <c r="N196" s="54"/>
      <c r="O196" s="56"/>
      <c r="P196" s="29"/>
      <c r="Q196" s="18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68"/>
      <c r="H197" s="26"/>
      <c r="I197" s="54"/>
      <c r="J197" s="22"/>
      <c r="K197" s="54"/>
      <c r="L197" s="74"/>
      <c r="M197" s="56"/>
      <c r="N197" s="54"/>
      <c r="O197" s="56"/>
      <c r="P197" s="29"/>
      <c r="Q197" s="18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68"/>
      <c r="H198" s="26"/>
      <c r="I198" s="54"/>
      <c r="J198" s="22"/>
      <c r="K198" s="54"/>
      <c r="L198" s="74"/>
      <c r="M198" s="56"/>
      <c r="N198" s="54"/>
      <c r="O198" s="56"/>
      <c r="P198" s="29"/>
      <c r="Q198" s="18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68"/>
      <c r="H199" s="26"/>
      <c r="I199" s="54"/>
      <c r="J199" s="22"/>
      <c r="K199" s="54"/>
      <c r="L199" s="74"/>
      <c r="M199" s="56"/>
      <c r="N199" s="54"/>
      <c r="O199" s="56"/>
      <c r="P199" s="29"/>
      <c r="Q199" s="18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68"/>
      <c r="H200" s="26"/>
      <c r="I200" s="54"/>
      <c r="J200" s="22"/>
      <c r="K200" s="54"/>
      <c r="L200" s="74"/>
      <c r="M200" s="56"/>
      <c r="N200" s="54"/>
      <c r="O200" s="56"/>
      <c r="P200" s="29"/>
      <c r="Q200" s="18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68"/>
      <c r="H201" s="26"/>
      <c r="I201" s="54"/>
      <c r="J201" s="22"/>
      <c r="K201" s="54"/>
      <c r="L201" s="74"/>
      <c r="M201" s="56"/>
      <c r="N201" s="54"/>
      <c r="O201" s="56"/>
      <c r="P201" s="29"/>
      <c r="Q201" s="18"/>
    </row>
    <row r="202" spans="1:17" ht="20.25" customHeight="1" x14ac:dyDescent="0.25">
      <c r="A202" s="74"/>
      <c r="B202" s="20"/>
      <c r="C202" s="33"/>
      <c r="D202" s="74"/>
      <c r="E202" s="19"/>
      <c r="F202" s="56"/>
      <c r="G202" s="17"/>
      <c r="H202" s="26"/>
      <c r="I202" s="54"/>
      <c r="J202" s="33"/>
      <c r="K202" s="54"/>
      <c r="L202" s="74"/>
      <c r="M202" s="56"/>
      <c r="N202" s="54"/>
      <c r="O202" s="56"/>
      <c r="P202" s="29"/>
      <c r="Q202" s="18"/>
    </row>
    <row r="203" spans="1:17" ht="20.25" customHeight="1" x14ac:dyDescent="0.25">
      <c r="A203" s="74"/>
      <c r="B203" s="17"/>
      <c r="C203" s="22"/>
      <c r="D203" s="74"/>
      <c r="E203" s="27"/>
      <c r="F203" s="56"/>
      <c r="G203" s="96"/>
      <c r="H203" s="22"/>
      <c r="I203" s="54"/>
      <c r="J203" s="22"/>
      <c r="K203" s="54"/>
      <c r="L203" s="74"/>
      <c r="M203" s="56"/>
      <c r="N203" s="54"/>
      <c r="O203" s="56"/>
      <c r="P203" s="29"/>
      <c r="Q203" s="18"/>
    </row>
    <row r="204" spans="1:17" ht="20.25" customHeight="1" x14ac:dyDescent="0.25">
      <c r="A204" s="74"/>
      <c r="B204" s="17"/>
      <c r="C204" s="22"/>
      <c r="D204" s="74"/>
      <c r="E204" s="27"/>
      <c r="F204" s="56"/>
      <c r="G204" s="96"/>
      <c r="H204" s="22"/>
      <c r="I204" s="54"/>
      <c r="J204" s="22"/>
      <c r="K204" s="54"/>
      <c r="L204" s="74"/>
      <c r="M204" s="56"/>
      <c r="N204" s="54"/>
      <c r="O204" s="56"/>
      <c r="P204" s="29"/>
      <c r="Q204" s="18"/>
    </row>
    <row r="205" spans="1:17" ht="20.25" customHeight="1" x14ac:dyDescent="0.25">
      <c r="A205" s="74"/>
      <c r="B205" s="17"/>
      <c r="C205" s="22"/>
      <c r="D205" s="74"/>
      <c r="E205" s="27"/>
      <c r="F205" s="56"/>
      <c r="G205" s="96"/>
      <c r="H205" s="22"/>
      <c r="I205" s="54"/>
      <c r="J205" s="22"/>
      <c r="K205" s="54"/>
      <c r="L205" s="74"/>
      <c r="M205" s="56"/>
      <c r="N205" s="54"/>
      <c r="O205" s="56"/>
      <c r="P205" s="29"/>
      <c r="Q205" s="18"/>
    </row>
    <row r="206" spans="1:17" ht="20.25" customHeight="1" x14ac:dyDescent="0.25">
      <c r="A206" s="74"/>
      <c r="B206" s="17"/>
      <c r="C206" s="22"/>
      <c r="D206" s="74"/>
      <c r="E206" s="27"/>
      <c r="F206" s="56"/>
      <c r="G206" s="96"/>
      <c r="H206" s="22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2"/>
      <c r="D207" s="74"/>
      <c r="E207" s="27"/>
      <c r="F207" s="56"/>
      <c r="G207" s="96"/>
      <c r="H207" s="22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2"/>
      <c r="D208" s="74"/>
      <c r="E208" s="27"/>
      <c r="F208" s="56"/>
      <c r="G208" s="96"/>
      <c r="H208" s="22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9" ht="20.25" customHeight="1" x14ac:dyDescent="0.25">
      <c r="A209" s="74"/>
      <c r="B209" s="17"/>
      <c r="C209" s="22"/>
      <c r="D209" s="74"/>
      <c r="E209" s="27"/>
      <c r="F209" s="56"/>
      <c r="G209" s="96"/>
      <c r="H209" s="22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9" ht="20.25" customHeight="1" x14ac:dyDescent="0.25">
      <c r="A210" s="74"/>
      <c r="B210" s="17"/>
      <c r="C210" s="22"/>
      <c r="D210" s="74"/>
      <c r="E210" s="27"/>
      <c r="F210" s="56"/>
      <c r="G210" s="96"/>
      <c r="H210" s="22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9" ht="20.25" customHeight="1" x14ac:dyDescent="0.25">
      <c r="A211" s="74"/>
      <c r="B211" s="17"/>
      <c r="C211" s="22"/>
      <c r="D211" s="74"/>
      <c r="E211" s="27"/>
      <c r="F211" s="56"/>
      <c r="G211" s="96"/>
      <c r="H211" s="22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9" ht="20.25" customHeight="1" x14ac:dyDescent="0.25">
      <c r="A212" s="74"/>
      <c r="B212" s="17"/>
      <c r="C212" s="22"/>
      <c r="D212" s="74"/>
      <c r="E212" s="27"/>
      <c r="F212" s="56"/>
      <c r="G212" s="96"/>
      <c r="H212" s="22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9" ht="20.25" customHeight="1" x14ac:dyDescent="0.25">
      <c r="A213" s="74"/>
      <c r="B213" s="17"/>
      <c r="C213" s="22"/>
      <c r="D213" s="74"/>
      <c r="E213" s="27"/>
      <c r="F213" s="56"/>
      <c r="G213" s="96"/>
      <c r="H213" s="22"/>
      <c r="I213" s="54"/>
      <c r="J213" s="22"/>
      <c r="K213" s="54"/>
      <c r="L213" s="74"/>
      <c r="M213" s="56"/>
      <c r="N213" s="54"/>
      <c r="O213" s="56"/>
      <c r="P213" s="29"/>
      <c r="Q213" s="18"/>
    </row>
    <row r="214" spans="1:19" ht="20.25" customHeight="1" x14ac:dyDescent="0.25">
      <c r="A214" s="74"/>
      <c r="B214" s="17"/>
      <c r="C214" s="22"/>
      <c r="D214" s="74"/>
      <c r="E214" s="27"/>
      <c r="F214" s="56"/>
      <c r="G214" s="96"/>
      <c r="H214" s="96"/>
      <c r="I214" s="54"/>
      <c r="J214" s="22"/>
      <c r="K214" s="54"/>
      <c r="L214" s="74"/>
      <c r="M214" s="56"/>
      <c r="N214" s="54"/>
      <c r="O214" s="56"/>
      <c r="P214" s="29"/>
      <c r="Q214" s="18"/>
      <c r="S214" t="e">
        <f t="shared" ref="S214:S277" si="23">INDEX($X$296:$X$348,MATCH(Q214,$Y$296:$Y$348,0))</f>
        <v>#N/A</v>
      </c>
    </row>
    <row r="215" spans="1:19" ht="20.25" customHeight="1" x14ac:dyDescent="0.25">
      <c r="A215" s="74"/>
      <c r="B215" s="17"/>
      <c r="C215" s="22"/>
      <c r="D215" s="74"/>
      <c r="E215" s="27"/>
      <c r="F215" s="56"/>
      <c r="G215" s="96"/>
      <c r="H215" s="96"/>
      <c r="I215" s="54"/>
      <c r="J215" s="22"/>
      <c r="K215" s="54"/>
      <c r="L215" s="74"/>
      <c r="M215" s="56"/>
      <c r="N215" s="54"/>
      <c r="O215" s="56"/>
      <c r="P215" s="29"/>
      <c r="Q215" s="18"/>
      <c r="S215" t="e">
        <f t="shared" si="23"/>
        <v>#N/A</v>
      </c>
    </row>
    <row r="216" spans="1:19" ht="20.25" customHeight="1" x14ac:dyDescent="0.25">
      <c r="A216" s="74"/>
      <c r="B216" s="17"/>
      <c r="C216" s="22"/>
      <c r="D216" s="74"/>
      <c r="E216" s="27"/>
      <c r="F216" s="56"/>
      <c r="G216" s="96"/>
      <c r="H216" s="96"/>
      <c r="I216" s="54"/>
      <c r="J216" s="22"/>
      <c r="K216" s="54"/>
      <c r="L216" s="74"/>
      <c r="M216" s="56"/>
      <c r="N216" s="54"/>
      <c r="O216" s="56"/>
      <c r="P216" s="29"/>
      <c r="Q216" s="18"/>
      <c r="S216" t="e">
        <f t="shared" si="23"/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96"/>
      <c r="H217" s="96"/>
      <c r="I217" s="54"/>
      <c r="J217" s="22"/>
      <c r="K217" s="54"/>
      <c r="L217" s="74"/>
      <c r="M217" s="56"/>
      <c r="N217" s="54"/>
      <c r="O217" s="56"/>
      <c r="P217" s="29"/>
      <c r="Q217" s="37"/>
      <c r="S217" t="e">
        <f t="shared" si="23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96"/>
      <c r="H218" s="96"/>
      <c r="I218" s="54"/>
      <c r="J218" s="22"/>
      <c r="K218" s="54"/>
      <c r="L218" s="74"/>
      <c r="M218" s="56"/>
      <c r="N218" s="54"/>
      <c r="O218" s="56"/>
      <c r="P218" s="29"/>
      <c r="Q218" s="18"/>
      <c r="S218" t="e">
        <f t="shared" si="23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96"/>
      <c r="H219" s="96"/>
      <c r="I219" s="54"/>
      <c r="J219" s="22"/>
      <c r="K219" s="54"/>
      <c r="L219" s="74"/>
      <c r="M219" s="56"/>
      <c r="N219" s="54"/>
      <c r="O219" s="56"/>
      <c r="P219" s="29"/>
      <c r="Q219" s="18"/>
      <c r="S219" t="e">
        <f t="shared" si="23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96"/>
      <c r="H220" s="96"/>
      <c r="I220" s="54"/>
      <c r="J220" s="22"/>
      <c r="K220" s="54"/>
      <c r="L220" s="74"/>
      <c r="M220" s="56"/>
      <c r="N220" s="54"/>
      <c r="O220" s="56"/>
      <c r="P220" s="29"/>
      <c r="Q220" s="37"/>
      <c r="S220" t="e">
        <f t="shared" si="23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96"/>
      <c r="H221" s="96"/>
      <c r="I221" s="54"/>
      <c r="J221" s="22"/>
      <c r="K221" s="54"/>
      <c r="L221" s="74"/>
      <c r="M221" s="56"/>
      <c r="N221" s="54"/>
      <c r="O221" s="56"/>
      <c r="P221" s="29"/>
      <c r="Q221" s="37"/>
      <c r="S221" t="e">
        <f t="shared" si="23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96"/>
      <c r="H222" s="96"/>
      <c r="I222" s="54"/>
      <c r="J222" s="22"/>
      <c r="K222" s="54"/>
      <c r="L222" s="74"/>
      <c r="M222" s="56"/>
      <c r="N222" s="54"/>
      <c r="O222" s="56"/>
      <c r="P222" s="29"/>
      <c r="Q222" s="18"/>
      <c r="S222" t="e">
        <f t="shared" si="23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96"/>
      <c r="H223" s="96"/>
      <c r="I223" s="54"/>
      <c r="J223" s="22"/>
      <c r="K223" s="54"/>
      <c r="L223" s="74"/>
      <c r="M223" s="56"/>
      <c r="N223" s="54"/>
      <c r="O223" s="56"/>
      <c r="P223" s="29"/>
      <c r="Q223" s="18"/>
      <c r="S223" t="e">
        <f t="shared" si="23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96"/>
      <c r="H224" s="96"/>
      <c r="I224" s="54"/>
      <c r="J224" s="22"/>
      <c r="K224" s="54"/>
      <c r="L224" s="74"/>
      <c r="M224" s="56"/>
      <c r="N224" s="54"/>
      <c r="O224" s="56"/>
      <c r="P224" s="34"/>
      <c r="Q224" s="18"/>
      <c r="S224" t="e">
        <f t="shared" si="23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96"/>
      <c r="H225" s="96"/>
      <c r="I225" s="54"/>
      <c r="J225" s="22"/>
      <c r="K225" s="54"/>
      <c r="L225" s="74"/>
      <c r="M225" s="56"/>
      <c r="N225" s="54"/>
      <c r="O225" s="56"/>
      <c r="P225" s="34"/>
      <c r="Q225" s="37"/>
      <c r="S225" t="e">
        <f t="shared" si="23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96"/>
      <c r="H226" s="96"/>
      <c r="I226" s="54"/>
      <c r="J226" s="22"/>
      <c r="K226" s="54"/>
      <c r="L226" s="74"/>
      <c r="M226" s="56"/>
      <c r="N226" s="54"/>
      <c r="O226" s="56"/>
      <c r="P226" s="34"/>
      <c r="Q226" s="18"/>
      <c r="S226" t="e">
        <f t="shared" si="23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96"/>
      <c r="H227" s="96"/>
      <c r="I227" s="54"/>
      <c r="J227" s="22"/>
      <c r="K227" s="54"/>
      <c r="L227" s="74"/>
      <c r="M227" s="56"/>
      <c r="N227" s="54"/>
      <c r="O227" s="56"/>
      <c r="P227" s="34"/>
      <c r="Q227" s="18"/>
      <c r="S227" t="e">
        <f t="shared" si="23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96"/>
      <c r="H228" s="96"/>
      <c r="I228" s="54"/>
      <c r="J228" s="22"/>
      <c r="K228" s="54"/>
      <c r="L228" s="74"/>
      <c r="M228" s="56"/>
      <c r="N228" s="54"/>
      <c r="O228" s="56"/>
      <c r="P228" s="34"/>
      <c r="Q228" s="18"/>
      <c r="S228" t="e">
        <f t="shared" si="23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96"/>
      <c r="H229" s="96"/>
      <c r="I229" s="54"/>
      <c r="J229" s="22"/>
      <c r="K229" s="54"/>
      <c r="L229" s="74"/>
      <c r="M229" s="56"/>
      <c r="N229" s="54"/>
      <c r="O229" s="56"/>
      <c r="P229" s="34"/>
      <c r="Q229" s="18"/>
      <c r="S229" t="e">
        <f t="shared" si="23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41"/>
      <c r="H230" s="42"/>
      <c r="I230" s="54"/>
      <c r="J230" s="22"/>
      <c r="K230" s="54"/>
      <c r="L230" s="74"/>
      <c r="M230" s="56"/>
      <c r="N230" s="54"/>
      <c r="O230" s="56"/>
      <c r="P230" s="34"/>
      <c r="Q230" s="18"/>
      <c r="S230" t="e">
        <f t="shared" si="23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41"/>
      <c r="H231" s="42"/>
      <c r="I231" s="54"/>
      <c r="J231" s="22"/>
      <c r="K231" s="54"/>
      <c r="L231" s="74"/>
      <c r="M231" s="56"/>
      <c r="N231" s="54"/>
      <c r="O231" s="56"/>
      <c r="P231" s="34"/>
      <c r="Q231" s="18"/>
      <c r="S231" t="e">
        <f t="shared" si="23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41"/>
      <c r="H232" s="42"/>
      <c r="I232" s="54"/>
      <c r="J232" s="22"/>
      <c r="K232" s="54"/>
      <c r="L232" s="74"/>
      <c r="M232" s="56"/>
      <c r="N232" s="54"/>
      <c r="O232" s="56"/>
      <c r="P232" s="34"/>
      <c r="Q232" s="18"/>
      <c r="S232" t="e">
        <f t="shared" si="23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41"/>
      <c r="H233" s="42"/>
      <c r="I233" s="54"/>
      <c r="J233" s="22"/>
      <c r="K233" s="54"/>
      <c r="L233" s="74"/>
      <c r="M233" s="56"/>
      <c r="N233" s="54"/>
      <c r="O233" s="56"/>
      <c r="P233" s="34"/>
      <c r="Q233" s="18"/>
      <c r="S233" t="e">
        <f t="shared" si="23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41"/>
      <c r="H234" s="42"/>
      <c r="I234" s="54"/>
      <c r="J234" s="22"/>
      <c r="K234" s="54"/>
      <c r="L234" s="74"/>
      <c r="M234" s="56"/>
      <c r="N234" s="54"/>
      <c r="O234" s="56"/>
      <c r="P234" s="34"/>
      <c r="Q234" s="18"/>
      <c r="S234" t="e">
        <f t="shared" si="23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41"/>
      <c r="H235" s="4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23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41"/>
      <c r="H236" s="42"/>
      <c r="I236" s="54"/>
      <c r="J236" s="22"/>
      <c r="K236" s="54"/>
      <c r="L236" s="74"/>
      <c r="M236" s="56"/>
      <c r="N236" s="54"/>
      <c r="O236" s="56"/>
      <c r="P236" s="34"/>
      <c r="Q236" s="18"/>
      <c r="S236" t="e">
        <f t="shared" si="23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41"/>
      <c r="H237" s="4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23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41"/>
      <c r="H238" s="42"/>
      <c r="I238" s="54"/>
      <c r="J238" s="24"/>
      <c r="K238" s="54"/>
      <c r="L238" s="74"/>
      <c r="M238" s="56"/>
      <c r="N238" s="54"/>
      <c r="O238" s="56"/>
      <c r="P238" s="7"/>
      <c r="Q238" s="37"/>
      <c r="S238" t="e">
        <f t="shared" si="23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41"/>
      <c r="H239" s="42"/>
      <c r="I239" s="54"/>
      <c r="J239" s="24"/>
      <c r="K239" s="54"/>
      <c r="L239" s="74"/>
      <c r="M239" s="56"/>
      <c r="N239" s="54"/>
      <c r="O239" s="56"/>
      <c r="P239" s="7"/>
      <c r="Q239" s="37"/>
      <c r="S239" t="e">
        <f t="shared" si="23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41"/>
      <c r="H240" s="42"/>
      <c r="I240" s="54"/>
      <c r="J240" s="26"/>
      <c r="K240" s="54"/>
      <c r="L240" s="74"/>
      <c r="M240" s="56"/>
      <c r="N240" s="54"/>
      <c r="O240" s="56"/>
      <c r="P240" s="7"/>
      <c r="Q240" s="37"/>
      <c r="S240" t="e">
        <f t="shared" si="23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6"/>
      <c r="K241" s="54"/>
      <c r="L241" s="74"/>
      <c r="M241" s="56"/>
      <c r="N241" s="54"/>
      <c r="O241" s="56"/>
      <c r="P241" s="7"/>
      <c r="Q241" s="37"/>
      <c r="S241" t="e">
        <f t="shared" si="23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6"/>
      <c r="K242" s="54"/>
      <c r="L242" s="74"/>
      <c r="M242" s="56"/>
      <c r="N242" s="54"/>
      <c r="O242" s="56"/>
      <c r="P242" s="38"/>
      <c r="Q242" s="37"/>
      <c r="S242" t="e">
        <f t="shared" si="23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6"/>
      <c r="K243" s="54"/>
      <c r="L243" s="74"/>
      <c r="M243" s="56"/>
      <c r="N243" s="54"/>
      <c r="O243" s="56"/>
      <c r="P243" s="38"/>
      <c r="Q243" s="37"/>
      <c r="S243" t="e">
        <f t="shared" si="23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6"/>
      <c r="K244" s="54"/>
      <c r="L244" s="74"/>
      <c r="M244" s="56"/>
      <c r="N244" s="54"/>
      <c r="O244" s="56"/>
      <c r="P244" s="38"/>
      <c r="Q244" s="37"/>
      <c r="S244" t="e">
        <f t="shared" si="23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6"/>
      <c r="K245" s="54"/>
      <c r="L245" s="74"/>
      <c r="M245" s="56"/>
      <c r="N245" s="54"/>
      <c r="O245" s="56"/>
      <c r="P245" s="38"/>
      <c r="Q245" s="37"/>
      <c r="S245" t="e">
        <f t="shared" si="23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6"/>
      <c r="K246" s="54"/>
      <c r="L246" s="74"/>
      <c r="M246" s="56"/>
      <c r="N246" s="54"/>
      <c r="O246" s="56"/>
      <c r="P246" s="38"/>
      <c r="Q246" s="37"/>
      <c r="S246" t="e">
        <f t="shared" si="23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6"/>
      <c r="K247" s="54"/>
      <c r="L247" s="74"/>
      <c r="M247" s="56"/>
      <c r="N247" s="54"/>
      <c r="O247" s="56"/>
      <c r="P247" s="38"/>
      <c r="Q247" s="37"/>
      <c r="S247" t="e">
        <f t="shared" si="23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6"/>
      <c r="K248" s="54"/>
      <c r="L248" s="74"/>
      <c r="M248" s="56"/>
      <c r="N248" s="54"/>
      <c r="O248" s="56"/>
      <c r="P248" s="38"/>
      <c r="Q248" s="37"/>
      <c r="S248" t="e">
        <f t="shared" si="23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6"/>
      <c r="K249" s="54"/>
      <c r="L249" s="74"/>
      <c r="M249" s="56"/>
      <c r="N249" s="54"/>
      <c r="O249" s="56"/>
      <c r="P249" s="38"/>
      <c r="Q249" s="37"/>
      <c r="S249" t="e">
        <f t="shared" si="23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6"/>
      <c r="K250" s="54"/>
      <c r="L250" s="74"/>
      <c r="M250" s="56"/>
      <c r="N250" s="54"/>
      <c r="O250" s="56"/>
      <c r="P250" s="38"/>
      <c r="Q250" s="37"/>
      <c r="S250" t="e">
        <f t="shared" si="23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5"/>
      <c r="I251" s="54"/>
      <c r="J251" s="26"/>
      <c r="K251" s="54"/>
      <c r="L251" s="74"/>
      <c r="M251" s="56"/>
      <c r="N251" s="54"/>
      <c r="O251" s="56"/>
      <c r="P251" s="38"/>
      <c r="Q251" s="37"/>
      <c r="S251" t="e">
        <f t="shared" si="23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5"/>
      <c r="I252" s="54"/>
      <c r="J252" s="26"/>
      <c r="K252" s="54"/>
      <c r="L252" s="74"/>
      <c r="M252" s="56"/>
      <c r="N252" s="54"/>
      <c r="O252" s="56"/>
      <c r="P252" s="38"/>
      <c r="Q252" s="37"/>
      <c r="S252" t="e">
        <f t="shared" si="23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5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23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5"/>
      <c r="I254" s="54"/>
      <c r="J254" s="32"/>
      <c r="K254" s="54"/>
      <c r="L254" s="74"/>
      <c r="M254" s="56"/>
      <c r="N254" s="54"/>
      <c r="O254" s="56"/>
      <c r="P254" s="11"/>
      <c r="Q254" s="37"/>
      <c r="S254" t="e">
        <f t="shared" si="23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5"/>
      <c r="I255" s="54"/>
      <c r="J255" s="32"/>
      <c r="K255" s="54"/>
      <c r="L255" s="74"/>
      <c r="M255" s="56"/>
      <c r="N255" s="54"/>
      <c r="O255" s="56"/>
      <c r="P255" s="11"/>
      <c r="Q255" s="37"/>
      <c r="S255" t="e">
        <f t="shared" si="23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5"/>
      <c r="I256" s="54"/>
      <c r="J256" s="32"/>
      <c r="K256" s="54"/>
      <c r="L256" s="74"/>
      <c r="M256" s="56"/>
      <c r="N256" s="54"/>
      <c r="O256" s="56"/>
      <c r="P256" s="11"/>
      <c r="Q256" s="37"/>
      <c r="S256" t="e">
        <f t="shared" si="23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5"/>
      <c r="I257" s="54"/>
      <c r="J257" s="32"/>
      <c r="K257" s="54"/>
      <c r="L257" s="74"/>
      <c r="M257" s="56"/>
      <c r="N257" s="54"/>
      <c r="O257" s="56"/>
      <c r="P257" s="11"/>
      <c r="Q257" s="18"/>
      <c r="S257" t="e">
        <f t="shared" si="23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5"/>
      <c r="I258" s="54"/>
      <c r="J258" s="32"/>
      <c r="K258" s="54"/>
      <c r="L258" s="74"/>
      <c r="M258" s="56"/>
      <c r="N258" s="54"/>
      <c r="O258" s="56"/>
      <c r="P258" s="11"/>
      <c r="Q258" s="37"/>
      <c r="S258" t="e">
        <f t="shared" si="23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5"/>
      <c r="I259" s="54"/>
      <c r="J259" s="32"/>
      <c r="K259" s="54"/>
      <c r="L259" s="74"/>
      <c r="M259" s="56"/>
      <c r="N259" s="54"/>
      <c r="O259" s="56"/>
      <c r="P259" s="11"/>
      <c r="Q259" s="18"/>
      <c r="S259" t="e">
        <f t="shared" si="23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5"/>
      <c r="I260" s="54"/>
      <c r="J260" s="32"/>
      <c r="K260" s="54"/>
      <c r="L260" s="74"/>
      <c r="M260" s="56"/>
      <c r="N260" s="54"/>
      <c r="O260" s="56"/>
      <c r="P260" s="11"/>
      <c r="Q260" s="37"/>
      <c r="S260" t="e">
        <f t="shared" si="23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5"/>
      <c r="I261" s="54"/>
      <c r="J261" s="32"/>
      <c r="K261" s="54"/>
      <c r="L261" s="74"/>
      <c r="M261" s="56"/>
      <c r="N261" s="54"/>
      <c r="O261" s="56"/>
      <c r="P261" s="11"/>
      <c r="Q261" s="18"/>
      <c r="S261" t="e">
        <f t="shared" si="23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32"/>
      <c r="K262" s="54"/>
      <c r="L262" s="74"/>
      <c r="M262" s="56"/>
      <c r="N262" s="54"/>
      <c r="O262" s="56"/>
      <c r="P262" s="11"/>
      <c r="Q262" s="37"/>
      <c r="S262" t="e">
        <f t="shared" si="23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32"/>
      <c r="K263" s="54"/>
      <c r="L263" s="74"/>
      <c r="M263" s="56"/>
      <c r="N263" s="54"/>
      <c r="O263" s="56"/>
      <c r="P263" s="11"/>
      <c r="Q263" s="18"/>
      <c r="S263" t="e">
        <f t="shared" si="23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32"/>
      <c r="K264" s="54"/>
      <c r="L264" s="74"/>
      <c r="M264" s="56"/>
      <c r="N264" s="54"/>
      <c r="O264" s="56"/>
      <c r="P264" s="11"/>
      <c r="Q264" s="37"/>
      <c r="S264" t="e">
        <f t="shared" si="23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4"/>
      <c r="I265" s="54"/>
      <c r="J265" s="32"/>
      <c r="K265" s="54"/>
      <c r="L265" s="74"/>
      <c r="M265" s="56"/>
      <c r="N265" s="54"/>
      <c r="O265" s="56"/>
      <c r="P265" s="11"/>
      <c r="Q265" s="18"/>
      <c r="S265" t="e">
        <f t="shared" si="23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4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23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137"/>
      <c r="H267" s="138"/>
      <c r="I267" s="54"/>
      <c r="J267" s="32"/>
      <c r="K267" s="54"/>
      <c r="L267" s="74"/>
      <c r="M267" s="56"/>
      <c r="N267" s="54"/>
      <c r="O267" s="56"/>
      <c r="P267" s="11"/>
      <c r="Q267" s="18"/>
      <c r="S267" t="e">
        <f t="shared" si="23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137"/>
      <c r="H268" s="138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23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32"/>
      <c r="K269" s="54"/>
      <c r="L269" s="74"/>
      <c r="M269" s="56"/>
      <c r="N269" s="54"/>
      <c r="O269" s="56"/>
      <c r="P269" s="11"/>
      <c r="Q269" s="18"/>
      <c r="S269" t="e">
        <f t="shared" si="23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23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137"/>
      <c r="H271" s="138"/>
      <c r="I271" s="54"/>
      <c r="J271" s="32"/>
      <c r="K271" s="54"/>
      <c r="L271" s="74"/>
      <c r="M271" s="56"/>
      <c r="N271" s="54"/>
      <c r="O271" s="56"/>
      <c r="P271" s="11"/>
      <c r="Q271" s="18"/>
      <c r="S271" t="e">
        <f t="shared" si="23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137"/>
      <c r="H272" s="138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23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137"/>
      <c r="H273" s="138"/>
      <c r="I273" s="54"/>
      <c r="J273" s="24"/>
      <c r="K273" s="54"/>
      <c r="L273" s="74"/>
      <c r="M273" s="56"/>
      <c r="N273" s="54"/>
      <c r="O273" s="56"/>
      <c r="P273" s="31"/>
      <c r="Q273" s="18"/>
      <c r="S273" t="e">
        <f t="shared" si="23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137"/>
      <c r="H274" s="138"/>
      <c r="I274" s="54"/>
      <c r="J274" s="24"/>
      <c r="K274" s="54"/>
      <c r="L274" s="74"/>
      <c r="M274" s="56"/>
      <c r="N274" s="54"/>
      <c r="O274" s="56"/>
      <c r="P274" s="31"/>
      <c r="Q274" s="18"/>
      <c r="S274" t="e">
        <f t="shared" si="23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137"/>
      <c r="H275" s="138"/>
      <c r="I275" s="54"/>
      <c r="J275" s="24"/>
      <c r="K275" s="54"/>
      <c r="L275" s="74"/>
      <c r="M275" s="56"/>
      <c r="N275" s="54"/>
      <c r="O275" s="56"/>
      <c r="P275" s="31"/>
      <c r="Q275" s="18"/>
      <c r="S275" t="e">
        <f t="shared" si="23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137"/>
      <c r="H276" s="138"/>
      <c r="I276" s="54"/>
      <c r="J276" s="24"/>
      <c r="K276" s="54"/>
      <c r="L276" s="74"/>
      <c r="M276" s="56"/>
      <c r="N276" s="54"/>
      <c r="O276" s="56"/>
      <c r="P276" s="31"/>
      <c r="Q276" s="18"/>
      <c r="S276" t="e">
        <f t="shared" si="23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137"/>
      <c r="H277" s="138"/>
      <c r="I277" s="54"/>
      <c r="J277" s="24"/>
      <c r="K277" s="54"/>
      <c r="L277" s="74"/>
      <c r="M277" s="56"/>
      <c r="N277" s="54"/>
      <c r="O277" s="56"/>
      <c r="P277" s="31"/>
      <c r="Q277" s="18"/>
      <c r="S277" t="e">
        <f t="shared" si="23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24"/>
      <c r="K278" s="54"/>
      <c r="L278" s="74"/>
      <c r="M278" s="56"/>
      <c r="N278" s="54"/>
      <c r="O278" s="56"/>
      <c r="P278" s="31"/>
      <c r="Q278" s="18"/>
      <c r="S278" t="e">
        <f t="shared" ref="S278:S340" si="24">INDEX($X$296:$X$348,MATCH(Q278,$Y$296:$Y$348,0))</f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24"/>
      <c r="K279" s="54"/>
      <c r="L279" s="74"/>
      <c r="M279" s="56"/>
      <c r="N279" s="54"/>
      <c r="O279" s="56"/>
      <c r="P279" s="31"/>
      <c r="Q279" s="18"/>
      <c r="S279" t="e">
        <f t="shared" si="24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24"/>
      <c r="K280" s="54"/>
      <c r="L280" s="74"/>
      <c r="M280" s="56"/>
      <c r="N280" s="54"/>
      <c r="O280" s="56"/>
      <c r="P280" s="31"/>
      <c r="Q280" s="18"/>
      <c r="S280" t="e">
        <f t="shared" si="24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24"/>
      <c r="K281" s="54"/>
      <c r="L281" s="74"/>
      <c r="M281" s="56"/>
      <c r="N281" s="54"/>
      <c r="O281" s="56"/>
      <c r="P281" s="31"/>
      <c r="Q281" s="18"/>
      <c r="S281" t="e">
        <f t="shared" si="24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24"/>
      <c r="K282" s="54"/>
      <c r="L282" s="74"/>
      <c r="M282" s="56"/>
      <c r="N282" s="54"/>
      <c r="O282" s="56"/>
      <c r="P282" s="31"/>
      <c r="Q282" s="18"/>
      <c r="S282" t="e">
        <f t="shared" si="24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24"/>
      <c r="K283" s="54"/>
      <c r="L283" s="74"/>
      <c r="M283" s="56"/>
      <c r="N283" s="54"/>
      <c r="O283" s="56"/>
      <c r="P283" s="31"/>
      <c r="Q283" s="18"/>
      <c r="S283" t="e">
        <f t="shared" si="24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24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24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24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24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24"/>
        <v>#N/A</v>
      </c>
    </row>
    <row r="289" spans="1:34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si="24"/>
        <v>#N/A</v>
      </c>
    </row>
    <row r="290" spans="1:34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24"/>
        <v>#N/A</v>
      </c>
    </row>
    <row r="291" spans="1:34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24"/>
        <v>#N/A</v>
      </c>
    </row>
    <row r="292" spans="1:34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24"/>
        <v>#N/A</v>
      </c>
    </row>
    <row r="293" spans="1:34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30"/>
      <c r="S293" t="e">
        <f t="shared" si="24"/>
        <v>#N/A</v>
      </c>
    </row>
    <row r="294" spans="1:34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24"/>
        <v>#N/A</v>
      </c>
      <c r="AG294" s="139" t="s">
        <v>97</v>
      </c>
      <c r="AH294" s="139" t="s">
        <v>98</v>
      </c>
    </row>
    <row r="295" spans="1:34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24"/>
        <v>#N/A</v>
      </c>
      <c r="AA295" t="s">
        <v>77</v>
      </c>
      <c r="AC295" t="s">
        <v>78</v>
      </c>
      <c r="AG295" s="140"/>
      <c r="AH295" s="140"/>
    </row>
    <row r="296" spans="1:34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24"/>
        <v>#N/A</v>
      </c>
      <c r="X296" s="40" t="s">
        <v>45</v>
      </c>
      <c r="Y296" s="40" t="s">
        <v>28</v>
      </c>
      <c r="Z296" s="40"/>
      <c r="AA296" s="40">
        <f>SUMIF($S$6:$S$397,X296,$E$6:$E$397)/1000</f>
        <v>0</v>
      </c>
      <c r="AB296" s="40"/>
      <c r="AC296" s="43">
        <f>SUMIFS($E$6:$E$397,$S$6:$S$397,X296,$J$6:$J$397,"&lt;&gt;Ожидается ТП")/1000</f>
        <v>0</v>
      </c>
      <c r="AG296" s="140"/>
      <c r="AH296" s="140"/>
    </row>
    <row r="297" spans="1:34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24"/>
        <v>#N/A</v>
      </c>
      <c r="X297" t="s">
        <v>45</v>
      </c>
      <c r="Y297" t="s">
        <v>68</v>
      </c>
      <c r="AC297" s="6"/>
      <c r="AF297" s="46" t="s">
        <v>45</v>
      </c>
      <c r="AG297" s="46">
        <f>AA296</f>
        <v>0</v>
      </c>
      <c r="AH297" s="47">
        <f>AC296</f>
        <v>0</v>
      </c>
    </row>
    <row r="298" spans="1:34" ht="20.25" customHeight="1" x14ac:dyDescent="0.25">
      <c r="A298" s="74"/>
      <c r="B298" s="17"/>
      <c r="C298" s="22"/>
      <c r="D298" s="74"/>
      <c r="E298" s="27"/>
      <c r="F298" s="56"/>
      <c r="G298" s="96"/>
      <c r="H298" s="97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24"/>
        <v>#N/A</v>
      </c>
      <c r="X298" t="s">
        <v>45</v>
      </c>
      <c r="Y298" t="s">
        <v>84</v>
      </c>
      <c r="AC298" s="6"/>
      <c r="AF298" s="46" t="s">
        <v>46</v>
      </c>
      <c r="AG298" s="47">
        <f>AA301</f>
        <v>0</v>
      </c>
      <c r="AH298" s="47">
        <f>AC301</f>
        <v>0</v>
      </c>
    </row>
    <row r="299" spans="1:34" ht="20.25" customHeight="1" x14ac:dyDescent="0.25">
      <c r="A299" s="74"/>
      <c r="B299" s="17"/>
      <c r="C299" s="22"/>
      <c r="D299" s="74"/>
      <c r="E299" s="27"/>
      <c r="F299" s="56"/>
      <c r="G299" s="96"/>
      <c r="H299" s="97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24"/>
        <v>#N/A</v>
      </c>
      <c r="X299" t="s">
        <v>45</v>
      </c>
      <c r="Y299" t="s">
        <v>83</v>
      </c>
      <c r="AC299" s="6"/>
      <c r="AF299" s="46" t="s">
        <v>47</v>
      </c>
      <c r="AG299" s="47">
        <f>AA306</f>
        <v>0</v>
      </c>
      <c r="AH299" s="47">
        <f>AC306</f>
        <v>0</v>
      </c>
    </row>
    <row r="300" spans="1:34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24"/>
        <v>#N/A</v>
      </c>
      <c r="X300" t="s">
        <v>45</v>
      </c>
      <c r="Y300" t="s">
        <v>69</v>
      </c>
      <c r="AC300" s="6"/>
      <c r="AF300" s="46" t="s">
        <v>48</v>
      </c>
      <c r="AG300" s="47">
        <f>AA311</f>
        <v>0</v>
      </c>
      <c r="AH300" s="47">
        <f>AC311</f>
        <v>0</v>
      </c>
    </row>
    <row r="301" spans="1:34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24"/>
        <v>#N/A</v>
      </c>
      <c r="X301" s="40" t="s">
        <v>46</v>
      </c>
      <c r="Y301" s="40" t="s">
        <v>29</v>
      </c>
      <c r="Z301" s="40"/>
      <c r="AA301" s="43">
        <f>SUMIF($S$6:$S$397,X301,$E$6:$E$397)/1000</f>
        <v>0</v>
      </c>
      <c r="AB301" s="40"/>
      <c r="AC301" s="43">
        <f>SUMIFS($E$6:$E$397,$S$6:$S$397,X301,$J$6:$J$397,"&lt;&gt;Ожидается ТП")/1000</f>
        <v>0</v>
      </c>
      <c r="AF301" s="46" t="s">
        <v>49</v>
      </c>
      <c r="AG301" s="47">
        <f>AA321</f>
        <v>0</v>
      </c>
      <c r="AH301" s="47">
        <f>AC321</f>
        <v>0</v>
      </c>
    </row>
    <row r="302" spans="1:34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24"/>
        <v>#N/A</v>
      </c>
      <c r="X302" t="s">
        <v>47</v>
      </c>
      <c r="Y302" t="s">
        <v>67</v>
      </c>
      <c r="AA302" s="6"/>
      <c r="AC302" s="6"/>
      <c r="AF302" s="46" t="s">
        <v>50</v>
      </c>
      <c r="AG302" s="47">
        <f>AA323</f>
        <v>0</v>
      </c>
      <c r="AH302" s="47">
        <f>AC323</f>
        <v>0</v>
      </c>
    </row>
    <row r="303" spans="1:34" ht="20.25" customHeight="1" x14ac:dyDescent="0.25">
      <c r="A303" s="74"/>
      <c r="B303" s="17"/>
      <c r="C303" s="22"/>
      <c r="D303" s="74"/>
      <c r="E303" s="27"/>
      <c r="F303" s="56"/>
      <c r="G303" s="96"/>
      <c r="H303" s="97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24"/>
        <v>#N/A</v>
      </c>
      <c r="X303" t="s">
        <v>47</v>
      </c>
      <c r="Y303" t="s">
        <v>81</v>
      </c>
      <c r="AA303" s="6"/>
      <c r="AC303" s="6"/>
      <c r="AF303" s="46" t="s">
        <v>51</v>
      </c>
      <c r="AG303" s="47">
        <f>AA325</f>
        <v>0</v>
      </c>
      <c r="AH303" s="47">
        <f>AC325</f>
        <v>0</v>
      </c>
    </row>
    <row r="304" spans="1:34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18"/>
      <c r="S304" t="e">
        <f t="shared" si="24"/>
        <v>#N/A</v>
      </c>
      <c r="X304" t="s">
        <v>47</v>
      </c>
      <c r="Y304" t="s">
        <v>36</v>
      </c>
      <c r="AA304" s="6"/>
      <c r="AC304" s="6"/>
      <c r="AF304" s="46" t="s">
        <v>52</v>
      </c>
      <c r="AG304" s="47">
        <f>AA327</f>
        <v>0</v>
      </c>
      <c r="AH304" s="47">
        <f>AC327</f>
        <v>0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96"/>
      <c r="H305" s="97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24"/>
        <v>#N/A</v>
      </c>
      <c r="X305" t="s">
        <v>47</v>
      </c>
      <c r="Y305" t="s">
        <v>89</v>
      </c>
      <c r="AA305" s="6"/>
      <c r="AC305" s="6"/>
      <c r="AF305" s="46" t="s">
        <v>53</v>
      </c>
      <c r="AG305" s="47">
        <f>AA330</f>
        <v>0</v>
      </c>
      <c r="AH305" s="47">
        <f>AC330</f>
        <v>0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24"/>
        <v>#N/A</v>
      </c>
      <c r="X306" s="40" t="s">
        <v>47</v>
      </c>
      <c r="Y306" s="40" t="s">
        <v>66</v>
      </c>
      <c r="Z306" s="40"/>
      <c r="AA306" s="43">
        <f>SUMIF($S$6:$S$397,X306,$E$6:$E$397)/1000</f>
        <v>0</v>
      </c>
      <c r="AB306" s="40"/>
      <c r="AC306" s="43">
        <f>SUMIFS($E$6:$E$397,$S$6:$S$397,X306,$J$6:$J$397,"&lt;&gt;Ожидается ТП")/1000</f>
        <v>0</v>
      </c>
      <c r="AF306" s="46" t="s">
        <v>54</v>
      </c>
      <c r="AG306" s="47">
        <f>AA337</f>
        <v>0</v>
      </c>
      <c r="AH306" s="47">
        <f>AC337</f>
        <v>0</v>
      </c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24"/>
        <v>#N/A</v>
      </c>
      <c r="X307" t="s">
        <v>48</v>
      </c>
      <c r="Y307" t="s">
        <v>63</v>
      </c>
      <c r="AA307" s="6"/>
      <c r="AC307" s="6"/>
      <c r="AF307" s="46" t="s">
        <v>55</v>
      </c>
      <c r="AG307" s="47">
        <f>AA339</f>
        <v>0</v>
      </c>
      <c r="AH307" s="47">
        <f>AC339</f>
        <v>0</v>
      </c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24"/>
        <v>#N/A</v>
      </c>
      <c r="X308" t="s">
        <v>48</v>
      </c>
      <c r="Y308" t="s">
        <v>61</v>
      </c>
      <c r="AA308" s="6"/>
      <c r="AC308" s="6"/>
      <c r="AF308" s="46" t="s">
        <v>57</v>
      </c>
      <c r="AG308" s="47">
        <f>AA344</f>
        <v>0</v>
      </c>
      <c r="AH308" s="47">
        <f>AC344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74"/>
      <c r="H309" s="26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24"/>
        <v>#N/A</v>
      </c>
      <c r="X309" t="s">
        <v>48</v>
      </c>
      <c r="Y309" t="s">
        <v>33</v>
      </c>
      <c r="AA309" s="6"/>
      <c r="AC309" s="6"/>
      <c r="AF309" s="46" t="s">
        <v>96</v>
      </c>
      <c r="AG309" s="46"/>
      <c r="AH309" s="46"/>
    </row>
    <row r="310" spans="1:34" ht="20.25" customHeight="1" x14ac:dyDescent="0.25">
      <c r="A310" s="74"/>
      <c r="B310" s="17"/>
      <c r="C310" s="22"/>
      <c r="D310" s="74"/>
      <c r="E310" s="27"/>
      <c r="F310" s="56"/>
      <c r="G310" s="74"/>
      <c r="H310" s="26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24"/>
        <v>#N/A</v>
      </c>
      <c r="X310" t="s">
        <v>48</v>
      </c>
      <c r="Y310" t="s">
        <v>90</v>
      </c>
      <c r="AA310" s="6"/>
      <c r="AC310" s="6"/>
      <c r="AF310" s="46" t="s">
        <v>56</v>
      </c>
      <c r="AG310" s="47">
        <f>AA340</f>
        <v>0</v>
      </c>
      <c r="AH310" s="47">
        <f>AC340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74"/>
      <c r="H311" s="26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24"/>
        <v>#N/A</v>
      </c>
      <c r="X311" s="40" t="s">
        <v>48</v>
      </c>
      <c r="Y311" s="40" t="s">
        <v>62</v>
      </c>
      <c r="Z311" s="40"/>
      <c r="AA311" s="43">
        <f>SUMIF($S$6:$S$397,X311,$E$6:$E$397)/1000</f>
        <v>0</v>
      </c>
      <c r="AB311" s="40"/>
      <c r="AC311" s="43">
        <f>SUMIFS($E$6:$E$397,$S$6:$S$397,X311,$J$6:$J$397,"&lt;&gt;Ожидается ТП")/1000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74"/>
      <c r="H312" s="26"/>
      <c r="I312" s="54"/>
      <c r="J312" s="36"/>
      <c r="K312" s="54"/>
      <c r="L312" s="74"/>
      <c r="M312" s="56"/>
      <c r="N312" s="54"/>
      <c r="O312" s="56"/>
      <c r="P312" s="39"/>
      <c r="Q312" s="18"/>
      <c r="S312" t="e">
        <f t="shared" si="24"/>
        <v>#N/A</v>
      </c>
      <c r="X312" t="s">
        <v>49</v>
      </c>
      <c r="Y312" t="s">
        <v>71</v>
      </c>
      <c r="AA312" s="6"/>
      <c r="AC312" s="6"/>
    </row>
    <row r="313" spans="1:34" ht="20.25" customHeight="1" x14ac:dyDescent="0.25">
      <c r="A313" s="74"/>
      <c r="B313" s="17"/>
      <c r="C313" s="22"/>
      <c r="D313" s="74"/>
      <c r="E313" s="27"/>
      <c r="F313" s="56"/>
      <c r="G313" s="74"/>
      <c r="H313" s="26"/>
      <c r="I313" s="54"/>
      <c r="J313" s="36"/>
      <c r="K313" s="54"/>
      <c r="L313" s="74"/>
      <c r="M313" s="56"/>
      <c r="N313" s="54"/>
      <c r="O313" s="56"/>
      <c r="P313" s="39"/>
      <c r="Q313" s="18"/>
      <c r="S313" t="e">
        <f t="shared" si="24"/>
        <v>#N/A</v>
      </c>
      <c r="X313" t="s">
        <v>49</v>
      </c>
      <c r="Y313" t="s">
        <v>93</v>
      </c>
      <c r="AA313" s="6"/>
      <c r="AC313" s="6"/>
    </row>
    <row r="314" spans="1:34" ht="20.25" customHeight="1" x14ac:dyDescent="0.25">
      <c r="A314" s="74"/>
      <c r="B314" s="17"/>
      <c r="C314" s="22"/>
      <c r="D314" s="74"/>
      <c r="E314" s="27"/>
      <c r="F314" s="56"/>
      <c r="G314" s="74"/>
      <c r="H314" s="26"/>
      <c r="I314" s="54"/>
      <c r="J314" s="36"/>
      <c r="K314" s="54"/>
      <c r="L314" s="74"/>
      <c r="M314" s="56"/>
      <c r="N314" s="54"/>
      <c r="O314" s="56"/>
      <c r="P314" s="39"/>
      <c r="Q314" s="18"/>
      <c r="S314" t="e">
        <f t="shared" si="24"/>
        <v>#N/A</v>
      </c>
      <c r="X314" t="s">
        <v>49</v>
      </c>
      <c r="Y314" t="s">
        <v>70</v>
      </c>
      <c r="AA314" s="6"/>
      <c r="AC314" s="6"/>
    </row>
    <row r="315" spans="1:34" ht="20.25" customHeight="1" x14ac:dyDescent="0.25">
      <c r="A315" s="74"/>
      <c r="B315" s="17"/>
      <c r="C315" s="22"/>
      <c r="D315" s="74"/>
      <c r="E315" s="27"/>
      <c r="F315" s="56"/>
      <c r="G315" s="74"/>
      <c r="H315" s="26"/>
      <c r="I315" s="54"/>
      <c r="J315" s="36"/>
      <c r="K315" s="54"/>
      <c r="L315" s="74"/>
      <c r="M315" s="56"/>
      <c r="N315" s="54"/>
      <c r="O315" s="56"/>
      <c r="P315" s="39"/>
      <c r="Q315" s="18"/>
      <c r="S315" t="e">
        <f t="shared" si="24"/>
        <v>#N/A</v>
      </c>
      <c r="X315" t="s">
        <v>49</v>
      </c>
      <c r="Y315" t="s">
        <v>92</v>
      </c>
      <c r="AA315" s="6"/>
      <c r="AC315" s="6"/>
    </row>
    <row r="316" spans="1:34" ht="20.25" customHeight="1" x14ac:dyDescent="0.25">
      <c r="A316" s="74"/>
      <c r="B316" s="17"/>
      <c r="C316" s="22"/>
      <c r="D316" s="74"/>
      <c r="E316" s="27"/>
      <c r="F316" s="56"/>
      <c r="G316" s="74"/>
      <c r="H316" s="26"/>
      <c r="I316" s="54"/>
      <c r="J316" s="36"/>
      <c r="K316" s="54"/>
      <c r="L316" s="74"/>
      <c r="M316" s="56"/>
      <c r="N316" s="54"/>
      <c r="O316" s="56"/>
      <c r="P316" s="39"/>
      <c r="Q316" s="18"/>
      <c r="S316" t="e">
        <f t="shared" si="24"/>
        <v>#N/A</v>
      </c>
      <c r="X316" t="s">
        <v>49</v>
      </c>
      <c r="Y316" t="s">
        <v>41</v>
      </c>
      <c r="AA316" s="6"/>
      <c r="AC316" s="6"/>
    </row>
    <row r="317" spans="1:34" ht="20.25" customHeight="1" x14ac:dyDescent="0.25">
      <c r="A317" s="74"/>
      <c r="B317" s="17"/>
      <c r="C317" s="22"/>
      <c r="D317" s="74"/>
      <c r="E317" s="27"/>
      <c r="F317" s="56"/>
      <c r="G317" s="74"/>
      <c r="H317" s="26"/>
      <c r="I317" s="54"/>
      <c r="J317" s="36"/>
      <c r="K317" s="54"/>
      <c r="L317" s="74"/>
      <c r="M317" s="56"/>
      <c r="N317" s="54"/>
      <c r="O317" s="56"/>
      <c r="P317" s="39"/>
      <c r="Q317" s="18"/>
      <c r="S317" t="e">
        <f t="shared" si="24"/>
        <v>#N/A</v>
      </c>
      <c r="X317" t="s">
        <v>49</v>
      </c>
      <c r="Y317" t="s">
        <v>74</v>
      </c>
      <c r="AA317" s="6"/>
      <c r="AC317" s="6"/>
    </row>
    <row r="318" spans="1:34" ht="20.25" customHeight="1" x14ac:dyDescent="0.25">
      <c r="A318" s="74"/>
      <c r="B318" s="17"/>
      <c r="C318" s="22"/>
      <c r="D318" s="74"/>
      <c r="E318" s="27"/>
      <c r="F318" s="56"/>
      <c r="G318" s="74"/>
      <c r="H318" s="26"/>
      <c r="I318" s="54"/>
      <c r="J318" s="36"/>
      <c r="K318" s="54"/>
      <c r="L318" s="74"/>
      <c r="M318" s="56"/>
      <c r="N318" s="54"/>
      <c r="O318" s="56"/>
      <c r="P318" s="39"/>
      <c r="Q318" s="18"/>
      <c r="X318" t="s">
        <v>49</v>
      </c>
      <c r="Y318" t="s">
        <v>100</v>
      </c>
      <c r="AA318" s="6"/>
      <c r="AC318" s="6"/>
    </row>
    <row r="319" spans="1:34" ht="20.25" customHeight="1" x14ac:dyDescent="0.25">
      <c r="A319" s="74"/>
      <c r="B319" s="17"/>
      <c r="C319" s="22"/>
      <c r="D319" s="74"/>
      <c r="E319" s="27"/>
      <c r="F319" s="56"/>
      <c r="G319" s="74"/>
      <c r="H319" s="26"/>
      <c r="I319" s="54"/>
      <c r="J319" s="36"/>
      <c r="K319" s="54"/>
      <c r="L319" s="74"/>
      <c r="M319" s="56"/>
      <c r="N319" s="54"/>
      <c r="O319" s="56"/>
      <c r="P319" s="39"/>
      <c r="Q319" s="18"/>
      <c r="S319" t="e">
        <f t="shared" si="24"/>
        <v>#N/A</v>
      </c>
      <c r="X319" t="s">
        <v>49</v>
      </c>
      <c r="Y319" t="s">
        <v>85</v>
      </c>
      <c r="AA319" s="6"/>
      <c r="AC319" s="6"/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36"/>
      <c r="K320" s="54"/>
      <c r="L320" s="74"/>
      <c r="M320" s="56"/>
      <c r="N320" s="54"/>
      <c r="O320" s="56"/>
      <c r="P320" s="39"/>
      <c r="Q320" s="18"/>
      <c r="S320" t="e">
        <f t="shared" si="24"/>
        <v>#N/A</v>
      </c>
      <c r="X320" t="s">
        <v>49</v>
      </c>
      <c r="Y320" t="s">
        <v>88</v>
      </c>
      <c r="AA320" s="6"/>
      <c r="AC320" s="6"/>
    </row>
    <row r="321" spans="1:29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36"/>
      <c r="K321" s="54"/>
      <c r="L321" s="74"/>
      <c r="M321" s="56"/>
      <c r="N321" s="54"/>
      <c r="O321" s="56"/>
      <c r="P321" s="39"/>
      <c r="Q321" s="18"/>
      <c r="S321" t="e">
        <f t="shared" si="24"/>
        <v>#N/A</v>
      </c>
      <c r="X321" s="40" t="s">
        <v>49</v>
      </c>
      <c r="Y321" s="40" t="s">
        <v>31</v>
      </c>
      <c r="Z321" s="40"/>
      <c r="AA321" s="43">
        <f>SUMIF($S$6:$S$397,X321,$E$6:$E$397)/1000</f>
        <v>0</v>
      </c>
      <c r="AB321" s="40"/>
      <c r="AC321" s="43">
        <f>SUMIFS($E$6:$E$397,$S$6:$S$397,X321,$J$6:$J$397,"&lt;&gt;Ожидается ТП")/1000</f>
        <v>0</v>
      </c>
    </row>
    <row r="322" spans="1:29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36"/>
      <c r="K322" s="54"/>
      <c r="L322" s="74"/>
      <c r="M322" s="56"/>
      <c r="N322" s="54"/>
      <c r="O322" s="56"/>
      <c r="P322" s="39"/>
      <c r="Q322" s="18"/>
      <c r="S322" t="e">
        <f t="shared" si="24"/>
        <v>#N/A</v>
      </c>
      <c r="X322" t="s">
        <v>50</v>
      </c>
      <c r="Y322" t="s">
        <v>65</v>
      </c>
      <c r="AA322" s="6"/>
      <c r="AC322" s="6"/>
    </row>
    <row r="323" spans="1:29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24"/>
        <v>#N/A</v>
      </c>
      <c r="X323" s="40" t="s">
        <v>50</v>
      </c>
      <c r="Y323" s="40" t="s">
        <v>37</v>
      </c>
      <c r="Z323" s="40"/>
      <c r="AA323" s="43">
        <f>SUMIF($S$6:$S$397,X323,$E$6:$E$397)/1000</f>
        <v>0</v>
      </c>
      <c r="AB323" s="40"/>
      <c r="AC323" s="43">
        <f>SUMIFS($E$6:$E$397,$S$6:$S$397,X323,$J$6:$J$397,"&lt;&gt;Ожидается ТП")/1000</f>
        <v>0</v>
      </c>
    </row>
    <row r="324" spans="1:29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24"/>
        <v>#N/A</v>
      </c>
      <c r="X324" t="s">
        <v>51</v>
      </c>
      <c r="Y324" t="s">
        <v>73</v>
      </c>
      <c r="AA324" s="6"/>
      <c r="AC324" s="6"/>
    </row>
    <row r="325" spans="1:29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24"/>
        <v>#N/A</v>
      </c>
      <c r="X325" s="40" t="s">
        <v>51</v>
      </c>
      <c r="Y325" s="40" t="s">
        <v>32</v>
      </c>
      <c r="Z325" s="40"/>
      <c r="AA325" s="43">
        <f>SUMIF($S$6:$S$397,X325,$E$6:$E$397)/1000</f>
        <v>0</v>
      </c>
      <c r="AB325" s="40"/>
      <c r="AC325" s="43">
        <f>SUMIFS($E$6:$E$397,$S$6:$S$397,X325,$J$6:$J$397,"&lt;&gt;Ожидается ТП")/1000</f>
        <v>0</v>
      </c>
    </row>
    <row r="326" spans="1:29" ht="20.25" customHeight="1" x14ac:dyDescent="0.25">
      <c r="A326" s="74"/>
      <c r="B326" s="20"/>
      <c r="C326" s="33"/>
      <c r="D326" s="74"/>
      <c r="E326" s="19"/>
      <c r="F326" s="56"/>
      <c r="G326" s="74"/>
      <c r="H326" s="26"/>
      <c r="I326" s="54"/>
      <c r="J326" s="26"/>
      <c r="K326" s="54"/>
      <c r="L326" s="74"/>
      <c r="M326" s="56"/>
      <c r="N326" s="54"/>
      <c r="O326" s="56"/>
      <c r="P326" s="17"/>
      <c r="Q326" s="18"/>
      <c r="S326" t="e">
        <f t="shared" si="24"/>
        <v>#N/A</v>
      </c>
      <c r="X326" t="s">
        <v>52</v>
      </c>
      <c r="Y326" t="s">
        <v>34</v>
      </c>
      <c r="AA326" s="6"/>
      <c r="AC326" s="6"/>
    </row>
    <row r="327" spans="1:29" ht="20.25" customHeight="1" x14ac:dyDescent="0.25">
      <c r="A327" s="74"/>
      <c r="B327" s="20"/>
      <c r="C327" s="33"/>
      <c r="D327" s="74"/>
      <c r="E327" s="19"/>
      <c r="F327" s="56"/>
      <c r="G327" s="74"/>
      <c r="H327" s="26"/>
      <c r="I327" s="54"/>
      <c r="J327" s="26"/>
      <c r="K327" s="54"/>
      <c r="L327" s="74"/>
      <c r="M327" s="56"/>
      <c r="N327" s="54"/>
      <c r="O327" s="56"/>
      <c r="P327" s="17"/>
      <c r="Q327" s="18"/>
      <c r="S327" t="e">
        <f t="shared" si="24"/>
        <v>#N/A</v>
      </c>
      <c r="X327" s="40" t="s">
        <v>52</v>
      </c>
      <c r="Y327" s="40" t="s">
        <v>64</v>
      </c>
      <c r="Z327" s="40"/>
      <c r="AA327" s="43">
        <f>SUMIF($S$6:$S$397,X327,$E$6:$E$397)/1000</f>
        <v>0</v>
      </c>
      <c r="AB327" s="40"/>
      <c r="AC327" s="43">
        <f>SUMIFS($E$6:$E$397,$S$6:$S$397,X327,$J$6:$J$397,"&lt;&gt;Ожидается ТП")/1000</f>
        <v>0</v>
      </c>
    </row>
    <row r="328" spans="1:29" ht="20.25" customHeight="1" x14ac:dyDescent="0.25">
      <c r="A328" s="74"/>
      <c r="B328" s="20"/>
      <c r="C328" s="33"/>
      <c r="D328" s="74"/>
      <c r="E328" s="19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17"/>
      <c r="Q328" s="18"/>
      <c r="S328" t="e">
        <f t="shared" si="24"/>
        <v>#N/A</v>
      </c>
      <c r="X328" t="s">
        <v>53</v>
      </c>
      <c r="Y328" t="s">
        <v>39</v>
      </c>
      <c r="AA328" s="6"/>
      <c r="AC328" s="6"/>
    </row>
    <row r="329" spans="1:29" ht="20.25" customHeight="1" x14ac:dyDescent="0.25">
      <c r="A329" s="74"/>
      <c r="B329" s="20"/>
      <c r="C329" s="33"/>
      <c r="D329" s="74"/>
      <c r="E329" s="19"/>
      <c r="F329" s="56"/>
      <c r="G329" s="74"/>
      <c r="H329" s="26"/>
      <c r="I329" s="54"/>
      <c r="J329" s="26"/>
      <c r="K329" s="54"/>
      <c r="L329" s="74"/>
      <c r="M329" s="56"/>
      <c r="N329" s="54"/>
      <c r="O329" s="56"/>
      <c r="P329" s="17"/>
      <c r="Q329" s="18"/>
      <c r="S329" t="e">
        <f t="shared" si="24"/>
        <v>#N/A</v>
      </c>
      <c r="X329" t="s">
        <v>53</v>
      </c>
      <c r="Y329" t="s">
        <v>59</v>
      </c>
      <c r="AA329" s="6"/>
      <c r="AC329" s="6"/>
    </row>
    <row r="330" spans="1:29" ht="20.25" customHeight="1" x14ac:dyDescent="0.25">
      <c r="A330" s="74"/>
      <c r="B330" s="20"/>
      <c r="C330" s="33"/>
      <c r="D330" s="74"/>
      <c r="E330" s="19"/>
      <c r="F330" s="56"/>
      <c r="G330" s="74"/>
      <c r="H330" s="26"/>
      <c r="I330" s="54"/>
      <c r="J330" s="26"/>
      <c r="K330" s="54"/>
      <c r="L330" s="74"/>
      <c r="M330" s="56"/>
      <c r="N330" s="54"/>
      <c r="O330" s="56"/>
      <c r="P330" s="17"/>
      <c r="Q330" s="18"/>
      <c r="S330" t="e">
        <f t="shared" si="24"/>
        <v>#N/A</v>
      </c>
      <c r="X330" s="40" t="s">
        <v>53</v>
      </c>
      <c r="Y330" s="40" t="s">
        <v>60</v>
      </c>
      <c r="Z330" s="40"/>
      <c r="AA330" s="43">
        <f>SUMIF($S$6:$S$397,X330,$E$6:$E$397)/1000</f>
        <v>0</v>
      </c>
      <c r="AB330" s="40"/>
      <c r="AC330" s="43">
        <f>SUMIFS($E$6:$E$397,$S$6:$S$397,X330,$J$6:$J$397,"&lt;&gt;Ожидается ТП")/1000</f>
        <v>0</v>
      </c>
    </row>
    <row r="331" spans="1:29" ht="20.25" customHeight="1" x14ac:dyDescent="0.25">
      <c r="A331" s="74"/>
      <c r="B331" s="20"/>
      <c r="C331" s="33"/>
      <c r="D331" s="74"/>
      <c r="E331" s="15"/>
      <c r="F331" s="56"/>
      <c r="G331" s="21"/>
      <c r="H331" s="26"/>
      <c r="I331" s="54"/>
      <c r="J331" s="26"/>
      <c r="K331" s="54"/>
      <c r="L331" s="74"/>
      <c r="M331" s="56"/>
      <c r="N331" s="54"/>
      <c r="O331" s="56"/>
      <c r="P331" s="16"/>
      <c r="Q331" s="18"/>
      <c r="S331" t="e">
        <f t="shared" si="24"/>
        <v>#N/A</v>
      </c>
      <c r="X331" t="s">
        <v>54</v>
      </c>
      <c r="Y331" t="s">
        <v>76</v>
      </c>
      <c r="AA331" s="6"/>
      <c r="AC331" s="6"/>
    </row>
    <row r="332" spans="1:29" ht="20.25" customHeight="1" x14ac:dyDescent="0.25">
      <c r="A332" s="74"/>
      <c r="B332" s="20"/>
      <c r="C332" s="33"/>
      <c r="D332" s="74"/>
      <c r="E332" s="15"/>
      <c r="F332" s="56"/>
      <c r="G332" s="21"/>
      <c r="H332" s="26"/>
      <c r="I332" s="54"/>
      <c r="J332" s="26"/>
      <c r="K332" s="54"/>
      <c r="L332" s="74"/>
      <c r="M332" s="56"/>
      <c r="N332" s="54"/>
      <c r="O332" s="56"/>
      <c r="P332" s="16"/>
      <c r="Q332" s="18"/>
      <c r="S332" t="e">
        <f t="shared" si="24"/>
        <v>#N/A</v>
      </c>
      <c r="X332" t="s">
        <v>54</v>
      </c>
      <c r="Y332" t="s">
        <v>86</v>
      </c>
      <c r="AA332" s="6"/>
      <c r="AC332" s="6"/>
    </row>
    <row r="333" spans="1:29" ht="20.25" customHeight="1" x14ac:dyDescent="0.25">
      <c r="A333" s="74"/>
      <c r="B333" s="20"/>
      <c r="C333" s="33"/>
      <c r="D333" s="74"/>
      <c r="E333" s="15"/>
      <c r="F333" s="56"/>
      <c r="G333" s="21"/>
      <c r="H333" s="26"/>
      <c r="I333" s="54"/>
      <c r="J333" s="26"/>
      <c r="K333" s="54"/>
      <c r="L333" s="74"/>
      <c r="M333" s="56"/>
      <c r="N333" s="54"/>
      <c r="O333" s="56"/>
      <c r="P333" s="16"/>
      <c r="Q333" s="18"/>
      <c r="S333" t="e">
        <f t="shared" si="24"/>
        <v>#N/A</v>
      </c>
      <c r="X333" t="s">
        <v>54</v>
      </c>
      <c r="Y333" t="s">
        <v>95</v>
      </c>
      <c r="AA333" s="6"/>
      <c r="AC333" s="6"/>
    </row>
    <row r="334" spans="1:29" ht="20.25" customHeight="1" x14ac:dyDescent="0.25">
      <c r="A334" s="74"/>
      <c r="B334" s="20"/>
      <c r="C334" s="33"/>
      <c r="D334" s="74"/>
      <c r="E334" s="15"/>
      <c r="F334" s="56"/>
      <c r="G334" s="21"/>
      <c r="H334" s="26"/>
      <c r="I334" s="54"/>
      <c r="J334" s="26"/>
      <c r="K334" s="54"/>
      <c r="L334" s="74"/>
      <c r="M334" s="56"/>
      <c r="N334" s="54"/>
      <c r="O334" s="56"/>
      <c r="P334" s="16"/>
      <c r="Q334" s="18"/>
      <c r="S334" t="e">
        <f t="shared" si="24"/>
        <v>#N/A</v>
      </c>
      <c r="X334" t="s">
        <v>54</v>
      </c>
      <c r="Y334" t="s">
        <v>79</v>
      </c>
      <c r="AA334" s="6"/>
      <c r="AC334" s="6"/>
    </row>
    <row r="335" spans="1:29" ht="20.25" customHeight="1" x14ac:dyDescent="0.25">
      <c r="A335" s="74"/>
      <c r="B335" s="20"/>
      <c r="C335" s="33"/>
      <c r="D335" s="74"/>
      <c r="E335" s="15"/>
      <c r="F335" s="56"/>
      <c r="G335" s="21"/>
      <c r="H335" s="26"/>
      <c r="I335" s="54"/>
      <c r="J335" s="26"/>
      <c r="K335" s="54"/>
      <c r="L335" s="74"/>
      <c r="M335" s="56"/>
      <c r="N335" s="54"/>
      <c r="O335" s="56"/>
      <c r="P335" s="16"/>
      <c r="Q335" s="18"/>
      <c r="X335" t="s">
        <v>54</v>
      </c>
      <c r="Y335" t="s">
        <v>99</v>
      </c>
      <c r="AA335" s="6"/>
      <c r="AC335" s="6"/>
    </row>
    <row r="336" spans="1:29" ht="20.25" customHeight="1" x14ac:dyDescent="0.25">
      <c r="A336" s="74"/>
      <c r="B336" s="20"/>
      <c r="C336" s="33"/>
      <c r="D336" s="74"/>
      <c r="E336" s="15"/>
      <c r="F336" s="56"/>
      <c r="G336" s="21"/>
      <c r="H336" s="26"/>
      <c r="I336" s="54"/>
      <c r="J336" s="26"/>
      <c r="K336" s="54"/>
      <c r="L336" s="74"/>
      <c r="M336" s="56"/>
      <c r="N336" s="54"/>
      <c r="O336" s="56"/>
      <c r="P336" s="16"/>
      <c r="Q336" s="18"/>
      <c r="S336" t="e">
        <f t="shared" si="24"/>
        <v>#N/A</v>
      </c>
      <c r="X336" t="s">
        <v>54</v>
      </c>
      <c r="Y336" t="s">
        <v>80</v>
      </c>
      <c r="AA336" s="6"/>
      <c r="AC336" s="6"/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36"/>
      <c r="K337" s="54"/>
      <c r="L337" s="74"/>
      <c r="M337" s="56"/>
      <c r="N337" s="54"/>
      <c r="O337" s="56"/>
      <c r="P337" s="17"/>
      <c r="Q337" s="18"/>
      <c r="S337" t="e">
        <f t="shared" si="24"/>
        <v>#N/A</v>
      </c>
      <c r="X337" s="40" t="s">
        <v>54</v>
      </c>
      <c r="Y337" s="40" t="s">
        <v>35</v>
      </c>
      <c r="Z337" s="40"/>
      <c r="AA337" s="43">
        <f>SUMIF($S$6:$S$397,X337,$E$6:$E$397)/1000</f>
        <v>0</v>
      </c>
      <c r="AB337" s="40"/>
      <c r="AC337" s="43">
        <f>SUMIFS($E$6:$E$397,$S$6:$S$397,X337,$J$6:$J$397,"&lt;&gt;Ожидается ТП")/1000</f>
        <v>0</v>
      </c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36"/>
      <c r="K338" s="54"/>
      <c r="L338" s="74"/>
      <c r="M338" s="56"/>
      <c r="N338" s="54"/>
      <c r="O338" s="56"/>
      <c r="P338" s="17"/>
      <c r="Q338" s="18"/>
      <c r="S338" t="e">
        <f t="shared" si="24"/>
        <v>#N/A</v>
      </c>
      <c r="X338" t="s">
        <v>55</v>
      </c>
      <c r="Y338" t="s">
        <v>72</v>
      </c>
      <c r="AA338" s="6"/>
      <c r="AC338" s="6"/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24"/>
        <v>#N/A</v>
      </c>
      <c r="X339" s="40" t="s">
        <v>55</v>
      </c>
      <c r="Y339" s="40" t="s">
        <v>30</v>
      </c>
      <c r="Z339" s="40"/>
      <c r="AA339" s="43">
        <f>SUMIF($S$6:$S$397,X339,$E$6:$E$397)/1000</f>
        <v>0</v>
      </c>
      <c r="AB339" s="40"/>
      <c r="AC339" s="43">
        <f>SUMIFS($E$6:$E$397,$S$6:$S$397,X339,$J$6:$J$397,"&lt;&gt;Ожидается ТП")/1000</f>
        <v>0</v>
      </c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36"/>
      <c r="K340" s="54"/>
      <c r="L340" s="74"/>
      <c r="M340" s="56"/>
      <c r="N340" s="54"/>
      <c r="O340" s="56"/>
      <c r="P340" s="17"/>
      <c r="Q340" s="18"/>
      <c r="S340" t="e">
        <f t="shared" si="24"/>
        <v>#N/A</v>
      </c>
      <c r="X340" s="40" t="s">
        <v>56</v>
      </c>
      <c r="Y340" s="40" t="s">
        <v>43</v>
      </c>
      <c r="Z340" s="40"/>
      <c r="AA340" s="43">
        <f>SUMIF($S$6:$S$397,X340,$E$6:$E$397)/1000</f>
        <v>0</v>
      </c>
      <c r="AB340" s="40"/>
      <c r="AC340" s="43">
        <f>SUMIFS($E$6:$E$397,$S$6:$S$397,X340,$J$6:$J$397,"&lt;&gt;Ожидается ТП")/1000</f>
        <v>0</v>
      </c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36"/>
      <c r="K341" s="54"/>
      <c r="L341" s="74"/>
      <c r="M341" s="56"/>
      <c r="N341" s="54"/>
      <c r="O341" s="56"/>
      <c r="P341" s="17"/>
      <c r="Q341" s="18"/>
      <c r="X341" s="12" t="s">
        <v>56</v>
      </c>
      <c r="Y341" s="12" t="s">
        <v>87</v>
      </c>
      <c r="Z341" s="12"/>
      <c r="AA341" s="13"/>
      <c r="AB341" s="12"/>
      <c r="AC341" s="13"/>
    </row>
    <row r="342" spans="1:29" ht="20.25" customHeight="1" x14ac:dyDescent="0.25">
      <c r="A342" s="74"/>
      <c r="B342" s="20"/>
      <c r="C342" s="33"/>
      <c r="D342" s="74"/>
      <c r="E342" s="19"/>
      <c r="F342" s="56"/>
      <c r="G342" s="74"/>
      <c r="H342" s="26"/>
      <c r="I342" s="54"/>
      <c r="J342" s="36"/>
      <c r="K342" s="54"/>
      <c r="L342" s="74"/>
      <c r="M342" s="56"/>
      <c r="N342" s="54"/>
      <c r="O342" s="56"/>
      <c r="P342" s="17"/>
      <c r="Q342" s="18"/>
      <c r="S342" t="e">
        <f t="shared" ref="S342:S349" si="25">INDEX($X$296:$X$348,MATCH(Q342,$Y$296:$Y$348,0))</f>
        <v>#N/A</v>
      </c>
      <c r="X342" t="s">
        <v>57</v>
      </c>
      <c r="Y342" t="s">
        <v>58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9"/>
      <c r="F343" s="56"/>
      <c r="G343" s="74"/>
      <c r="H343" s="26"/>
      <c r="I343" s="54"/>
      <c r="J343" s="36"/>
      <c r="K343" s="54"/>
      <c r="L343" s="74"/>
      <c r="M343" s="56"/>
      <c r="N343" s="54"/>
      <c r="O343" s="56"/>
      <c r="P343" s="17"/>
      <c r="Q343" s="18"/>
      <c r="S343" t="e">
        <f t="shared" si="25"/>
        <v>#N/A</v>
      </c>
      <c r="X343" t="s">
        <v>57</v>
      </c>
      <c r="Y343" t="s">
        <v>91</v>
      </c>
      <c r="AA343" s="6"/>
      <c r="AC343" s="6"/>
    </row>
    <row r="344" spans="1:29" ht="20.25" customHeight="1" x14ac:dyDescent="0.25">
      <c r="A344" s="74"/>
      <c r="B344" s="20"/>
      <c r="C344" s="26"/>
      <c r="D344" s="74"/>
      <c r="E344" s="19"/>
      <c r="F344" s="56"/>
      <c r="G344" s="74"/>
      <c r="H344" s="26"/>
      <c r="I344" s="54"/>
      <c r="J344" s="26"/>
      <c r="K344" s="54"/>
      <c r="L344" s="74"/>
      <c r="M344" s="56"/>
      <c r="N344" s="54"/>
      <c r="O344" s="56"/>
      <c r="P344" s="17"/>
      <c r="Q344" s="18"/>
      <c r="S344" t="e">
        <f t="shared" si="25"/>
        <v>#N/A</v>
      </c>
      <c r="X344" s="40" t="s">
        <v>57</v>
      </c>
      <c r="Y344" s="40" t="s">
        <v>44</v>
      </c>
      <c r="Z344" s="40"/>
      <c r="AA344" s="43">
        <f>SUMIF($S$6:$S$397,X344,$E$6:$E$397)/1000</f>
        <v>0</v>
      </c>
      <c r="AB344" s="40"/>
      <c r="AC344" s="43">
        <f>SUMIFS($E$6:$E$397,$S$6:$S$397,X344,$J$6:$J$397,"&lt;&gt;Ожидается ТП")/1000</f>
        <v>0</v>
      </c>
    </row>
    <row r="345" spans="1:29" ht="20.25" customHeight="1" x14ac:dyDescent="0.25">
      <c r="A345" s="74"/>
      <c r="B345" s="20"/>
      <c r="C345" s="26"/>
      <c r="D345" s="74"/>
      <c r="E345" s="19"/>
      <c r="F345" s="56"/>
      <c r="G345" s="74"/>
      <c r="H345" s="26"/>
      <c r="I345" s="54"/>
      <c r="J345" s="26"/>
      <c r="K345" s="54"/>
      <c r="L345" s="74"/>
      <c r="M345" s="56"/>
      <c r="N345" s="54"/>
      <c r="O345" s="56"/>
      <c r="P345" s="17"/>
      <c r="Q345" s="18"/>
      <c r="S345" t="e">
        <f t="shared" si="25"/>
        <v>#N/A</v>
      </c>
      <c r="X345" s="12"/>
      <c r="Y345" s="12"/>
      <c r="Z345" s="12"/>
      <c r="AA345" s="13"/>
      <c r="AB345" s="12"/>
      <c r="AC345" s="13"/>
    </row>
    <row r="346" spans="1:29" ht="20.25" customHeight="1" x14ac:dyDescent="0.25">
      <c r="A346" s="74"/>
      <c r="B346" s="20"/>
      <c r="C346" s="26"/>
      <c r="D346" s="74"/>
      <c r="E346" s="19"/>
      <c r="F346" s="56"/>
      <c r="G346" s="74"/>
      <c r="H346" s="26"/>
      <c r="I346" s="54"/>
      <c r="J346" s="26"/>
      <c r="K346" s="54"/>
      <c r="L346" s="74"/>
      <c r="M346" s="56"/>
      <c r="N346" s="54"/>
      <c r="O346" s="56"/>
      <c r="P346" s="17"/>
      <c r="Q346" s="18"/>
      <c r="S346" t="e">
        <f t="shared" si="25"/>
        <v>#N/A</v>
      </c>
      <c r="X346" s="12"/>
      <c r="Y346" s="12"/>
      <c r="Z346" s="12"/>
      <c r="AA346" s="13"/>
      <c r="AB346" s="12"/>
      <c r="AC346" s="13"/>
    </row>
    <row r="347" spans="1:29" ht="20.25" customHeight="1" x14ac:dyDescent="0.25">
      <c r="A347" s="74"/>
      <c r="B347" s="20"/>
      <c r="C347" s="26"/>
      <c r="D347" s="74"/>
      <c r="E347" s="19"/>
      <c r="F347" s="56"/>
      <c r="G347" s="74"/>
      <c r="H347" s="26"/>
      <c r="I347" s="54"/>
      <c r="J347" s="36"/>
      <c r="K347" s="54"/>
      <c r="L347" s="74"/>
      <c r="M347" s="56"/>
      <c r="N347" s="54"/>
      <c r="O347" s="56"/>
      <c r="P347" s="17"/>
      <c r="Q347" s="18"/>
      <c r="S347" t="e">
        <f t="shared" si="25"/>
        <v>#N/A</v>
      </c>
    </row>
    <row r="348" spans="1:29" ht="20.25" customHeight="1" x14ac:dyDescent="0.25">
      <c r="A348" s="74"/>
      <c r="B348" s="20"/>
      <c r="C348" s="26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25"/>
        <v>#N/A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26"/>
      <c r="K349" s="54"/>
      <c r="L349" s="74"/>
      <c r="M349" s="56"/>
      <c r="N349" s="54"/>
      <c r="O349" s="56"/>
      <c r="P349" s="17"/>
      <c r="Q349" s="18"/>
      <c r="S349" t="e">
        <f t="shared" si="25"/>
        <v>#N/A</v>
      </c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26"/>
      <c r="K350" s="54"/>
      <c r="L350" s="74"/>
      <c r="M350" s="56"/>
      <c r="N350" s="54"/>
      <c r="O350" s="56"/>
      <c r="P350" s="17"/>
      <c r="Q350" s="18"/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26"/>
      <c r="K351" s="54"/>
      <c r="L351" s="74"/>
      <c r="M351" s="56"/>
      <c r="N351" s="54"/>
      <c r="O351" s="56"/>
      <c r="P351" s="17"/>
      <c r="Q351" s="18"/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26"/>
      <c r="K352" s="54"/>
      <c r="L352" s="74"/>
      <c r="M352" s="56"/>
      <c r="N352" s="54"/>
      <c r="O352" s="56"/>
      <c r="P352" s="17"/>
      <c r="Q352" s="18"/>
    </row>
    <row r="353" spans="1:17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26"/>
      <c r="K353" s="54"/>
      <c r="L353" s="74"/>
      <c r="M353" s="56"/>
      <c r="N353" s="54"/>
      <c r="O353" s="56"/>
      <c r="P353" s="17"/>
      <c r="Q353" s="18"/>
    </row>
    <row r="354" spans="1:17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26"/>
      <c r="K354" s="54"/>
      <c r="L354" s="74"/>
      <c r="M354" s="56"/>
      <c r="N354" s="54"/>
      <c r="O354" s="56"/>
      <c r="P354" s="17"/>
      <c r="Q354" s="18"/>
    </row>
    <row r="355" spans="1:17" ht="20.25" customHeight="1" x14ac:dyDescent="0.25">
      <c r="A355" s="74"/>
      <c r="B355" s="20"/>
      <c r="C355" s="33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</row>
    <row r="356" spans="1:17" ht="20.25" customHeight="1" x14ac:dyDescent="0.25">
      <c r="A356" s="74"/>
      <c r="B356" s="20"/>
      <c r="C356" s="33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</row>
    <row r="357" spans="1:17" ht="20.25" customHeight="1" x14ac:dyDescent="0.25">
      <c r="A357" s="74"/>
      <c r="B357" s="20"/>
      <c r="C357" s="33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</row>
    <row r="358" spans="1:17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5"/>
      <c r="K358" s="54"/>
      <c r="L358" s="74"/>
      <c r="M358" s="56"/>
      <c r="N358" s="54"/>
      <c r="O358" s="56"/>
      <c r="P358" s="17"/>
      <c r="Q358" s="18"/>
    </row>
    <row r="359" spans="1:17" ht="20.25" customHeight="1" x14ac:dyDescent="0.25">
      <c r="A359" s="74"/>
      <c r="B359" s="20"/>
      <c r="C359" s="33"/>
      <c r="D359" s="74"/>
      <c r="E359" s="19"/>
      <c r="F359" s="56"/>
      <c r="G359" s="74"/>
      <c r="H359" s="26"/>
      <c r="I359" s="54"/>
      <c r="J359" s="33"/>
      <c r="K359" s="54"/>
      <c r="L359" s="74"/>
      <c r="M359" s="56"/>
      <c r="N359" s="54"/>
      <c r="O359" s="56"/>
      <c r="P359" s="17"/>
      <c r="Q359" s="18"/>
    </row>
    <row r="360" spans="1:17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33"/>
      <c r="K360" s="54"/>
      <c r="L360" s="74"/>
      <c r="M360" s="56"/>
      <c r="N360" s="54"/>
      <c r="O360" s="56"/>
      <c r="P360" s="17"/>
      <c r="Q360" s="18"/>
    </row>
    <row r="361" spans="1:17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35"/>
      <c r="K361" s="54"/>
      <c r="L361" s="74"/>
      <c r="M361" s="56"/>
      <c r="N361" s="54"/>
      <c r="O361" s="56"/>
      <c r="P361" s="17"/>
      <c r="Q361" s="18"/>
    </row>
    <row r="362" spans="1:17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35"/>
      <c r="K362" s="54"/>
      <c r="L362" s="74"/>
      <c r="M362" s="56"/>
      <c r="N362" s="54"/>
      <c r="O362" s="56"/>
      <c r="P362" s="17"/>
      <c r="Q362" s="18"/>
    </row>
    <row r="363" spans="1:17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</sheetData>
  <mergeCells count="46">
    <mergeCell ref="G307:H307"/>
    <mergeCell ref="G308:H308"/>
    <mergeCell ref="G297:H297"/>
    <mergeCell ref="G300:H300"/>
    <mergeCell ref="G301:H301"/>
    <mergeCell ref="G302:H302"/>
    <mergeCell ref="G304:H304"/>
    <mergeCell ref="G306:H306"/>
    <mergeCell ref="AH294:AH296"/>
    <mergeCell ref="G295:H295"/>
    <mergeCell ref="G296:H296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AG294:AG296"/>
    <mergeCell ref="G284:H284"/>
    <mergeCell ref="G273:H273"/>
    <mergeCell ref="G274:H274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72:H272"/>
    <mergeCell ref="A1:O1"/>
    <mergeCell ref="A3:A4"/>
    <mergeCell ref="B3:B4"/>
    <mergeCell ref="C3:E3"/>
    <mergeCell ref="F3:L3"/>
    <mergeCell ref="M3:O3"/>
    <mergeCell ref="G267:H267"/>
    <mergeCell ref="G268:H268"/>
    <mergeCell ref="G269:H269"/>
    <mergeCell ref="G270:H270"/>
    <mergeCell ref="G271:H271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C32:C68 C21:C27 J193:J224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74"/>
  <sheetViews>
    <sheetView topLeftCell="A4" zoomScale="60" zoomScaleNormal="60" workbookViewId="0">
      <pane ySplit="1" topLeftCell="A169" activePane="bottomLeft" state="frozen"/>
      <selection activeCell="A4" sqref="A4"/>
      <selection pane="bottomLeft" activeCell="J195" sqref="J195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03"/>
      <c r="B2" s="105"/>
      <c r="C2" s="105"/>
      <c r="D2" s="1"/>
      <c r="E2" s="4"/>
      <c r="F2" s="57"/>
      <c r="G2" s="105"/>
      <c r="H2" s="2"/>
      <c r="I2" s="51"/>
      <c r="J2" s="1"/>
      <c r="K2" s="9"/>
      <c r="L2" s="105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05" t="s">
        <v>20</v>
      </c>
      <c r="D4" s="104" t="s">
        <v>6</v>
      </c>
      <c r="E4" s="5" t="s">
        <v>7</v>
      </c>
      <c r="F4" s="55" t="s">
        <v>6</v>
      </c>
      <c r="G4" s="104" t="s">
        <v>8</v>
      </c>
      <c r="H4" s="3" t="s">
        <v>21</v>
      </c>
      <c r="I4" s="52" t="s">
        <v>9</v>
      </c>
      <c r="J4" s="104" t="s">
        <v>10</v>
      </c>
      <c r="K4" s="55" t="s">
        <v>11</v>
      </c>
      <c r="L4" s="104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44341.513888888891</v>
      </c>
      <c r="D6" s="74">
        <v>1</v>
      </c>
      <c r="E6" s="58">
        <v>7</v>
      </c>
      <c r="F6" s="56">
        <f>D6</f>
        <v>1</v>
      </c>
      <c r="G6" s="101" t="s">
        <v>116</v>
      </c>
      <c r="H6" s="102"/>
      <c r="I6" s="54">
        <f t="shared" ref="I6:I69" si="0">E6</f>
        <v>7</v>
      </c>
      <c r="J6" s="22">
        <f>C6</f>
        <v>44341.513888888891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44341.555555555555</v>
      </c>
      <c r="D7" s="74">
        <v>1</v>
      </c>
      <c r="E7" s="95">
        <v>7</v>
      </c>
      <c r="F7" s="56">
        <f t="shared" ref="F7:F70" si="3">D7</f>
        <v>1</v>
      </c>
      <c r="G7" s="101" t="s">
        <v>116</v>
      </c>
      <c r="H7" s="102"/>
      <c r="I7" s="54">
        <f t="shared" si="0"/>
        <v>7</v>
      </c>
      <c r="J7" s="22">
        <f t="shared" ref="J7:J70" si="4">C7</f>
        <v>44341.555555555555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44342.125</v>
      </c>
      <c r="D8" s="74">
        <v>1</v>
      </c>
      <c r="E8" s="95">
        <v>7</v>
      </c>
      <c r="F8" s="56">
        <f t="shared" si="3"/>
        <v>1</v>
      </c>
      <c r="G8" s="101" t="s">
        <v>116</v>
      </c>
      <c r="H8" s="102"/>
      <c r="I8" s="54">
        <f t="shared" si="0"/>
        <v>7</v>
      </c>
      <c r="J8" s="22">
        <f t="shared" si="4"/>
        <v>44342.125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44342.461805555555</v>
      </c>
      <c r="D9" s="74">
        <v>1</v>
      </c>
      <c r="E9" s="95">
        <v>7</v>
      </c>
      <c r="F9" s="56">
        <f t="shared" si="3"/>
        <v>1</v>
      </c>
      <c r="G9" s="101" t="s">
        <v>116</v>
      </c>
      <c r="H9" s="102"/>
      <c r="I9" s="54">
        <f t="shared" si="0"/>
        <v>7</v>
      </c>
      <c r="J9" s="22">
        <f t="shared" si="4"/>
        <v>44342.461805555555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44343.444444444445</v>
      </c>
      <c r="D10" s="74">
        <v>1</v>
      </c>
      <c r="E10" s="95">
        <v>7</v>
      </c>
      <c r="F10" s="56">
        <f t="shared" si="3"/>
        <v>1</v>
      </c>
      <c r="G10" s="101" t="s">
        <v>116</v>
      </c>
      <c r="H10" s="102"/>
      <c r="I10" s="54">
        <f t="shared" si="0"/>
        <v>7</v>
      </c>
      <c r="J10" s="22">
        <f t="shared" si="4"/>
        <v>44343.444444444445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44345.923611111109</v>
      </c>
      <c r="D11" s="74">
        <v>1</v>
      </c>
      <c r="E11" s="95">
        <v>7</v>
      </c>
      <c r="F11" s="56">
        <f t="shared" si="3"/>
        <v>1</v>
      </c>
      <c r="G11" s="101" t="s">
        <v>116</v>
      </c>
      <c r="H11" s="102"/>
      <c r="I11" s="54">
        <f t="shared" si="0"/>
        <v>7</v>
      </c>
      <c r="J11" s="22">
        <f t="shared" si="4"/>
        <v>44345.923611111109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44345.430555555555</v>
      </c>
      <c r="D12" s="74">
        <v>1</v>
      </c>
      <c r="E12" s="95">
        <v>7</v>
      </c>
      <c r="F12" s="56">
        <f t="shared" si="3"/>
        <v>1</v>
      </c>
      <c r="G12" s="101" t="s">
        <v>116</v>
      </c>
      <c r="H12" s="102"/>
      <c r="I12" s="54">
        <f t="shared" si="0"/>
        <v>7</v>
      </c>
      <c r="J12" s="22">
        <f t="shared" si="4"/>
        <v>44345.430555555555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44346.024305555555</v>
      </c>
      <c r="D13" s="74">
        <v>1</v>
      </c>
      <c r="E13" s="95">
        <v>7</v>
      </c>
      <c r="F13" s="56">
        <f t="shared" si="3"/>
        <v>1</v>
      </c>
      <c r="G13" s="101" t="s">
        <v>116</v>
      </c>
      <c r="H13" s="102"/>
      <c r="I13" s="54">
        <f t="shared" si="0"/>
        <v>7</v>
      </c>
      <c r="J13" s="22">
        <f t="shared" si="4"/>
        <v>44346.024305555555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44346.996527777781</v>
      </c>
      <c r="D14" s="74">
        <v>1</v>
      </c>
      <c r="E14" s="95">
        <v>7</v>
      </c>
      <c r="F14" s="56">
        <f t="shared" si="3"/>
        <v>1</v>
      </c>
      <c r="G14" s="101" t="s">
        <v>116</v>
      </c>
      <c r="H14" s="102"/>
      <c r="I14" s="54">
        <f t="shared" si="0"/>
        <v>7</v>
      </c>
      <c r="J14" s="22">
        <f t="shared" si="4"/>
        <v>44346.996527777781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44347.25</v>
      </c>
      <c r="D15" s="74">
        <v>1</v>
      </c>
      <c r="E15" s="95">
        <v>7</v>
      </c>
      <c r="F15" s="56">
        <f t="shared" si="3"/>
        <v>1</v>
      </c>
      <c r="G15" s="101" t="s">
        <v>116</v>
      </c>
      <c r="H15" s="102"/>
      <c r="I15" s="54">
        <f t="shared" si="0"/>
        <v>7</v>
      </c>
      <c r="J15" s="22">
        <f t="shared" si="4"/>
        <v>44347.25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44349.416666666664</v>
      </c>
      <c r="D16" s="74">
        <v>1</v>
      </c>
      <c r="E16" s="95">
        <v>7</v>
      </c>
      <c r="F16" s="56">
        <f t="shared" si="3"/>
        <v>1</v>
      </c>
      <c r="G16" s="101" t="s">
        <v>116</v>
      </c>
      <c r="H16" s="102"/>
      <c r="I16" s="54">
        <f t="shared" si="0"/>
        <v>7</v>
      </c>
      <c r="J16" s="22">
        <f t="shared" si="4"/>
        <v>44349.416666666664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44349.604166666664</v>
      </c>
      <c r="D17" s="74">
        <v>1</v>
      </c>
      <c r="E17" s="95">
        <v>7</v>
      </c>
      <c r="F17" s="56">
        <f t="shared" si="3"/>
        <v>1</v>
      </c>
      <c r="G17" s="101" t="s">
        <v>116</v>
      </c>
      <c r="H17" s="102"/>
      <c r="I17" s="54">
        <f t="shared" si="0"/>
        <v>7</v>
      </c>
      <c r="J17" s="22">
        <f t="shared" si="4"/>
        <v>44349.604166666664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44349.677777777775</v>
      </c>
      <c r="D18" s="74">
        <v>1</v>
      </c>
      <c r="E18" s="95">
        <v>7</v>
      </c>
      <c r="F18" s="56">
        <f t="shared" si="3"/>
        <v>1</v>
      </c>
      <c r="G18" s="101" t="s">
        <v>116</v>
      </c>
      <c r="H18" s="102"/>
      <c r="I18" s="54">
        <f t="shared" si="0"/>
        <v>7</v>
      </c>
      <c r="J18" s="22">
        <f t="shared" si="4"/>
        <v>44349.677777777775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44350.736111111109</v>
      </c>
      <c r="D19" s="74">
        <v>1</v>
      </c>
      <c r="E19" s="95">
        <v>7</v>
      </c>
      <c r="F19" s="56">
        <f t="shared" si="3"/>
        <v>1</v>
      </c>
      <c r="G19" s="101" t="s">
        <v>116</v>
      </c>
      <c r="H19" s="102"/>
      <c r="I19" s="54">
        <f t="shared" si="0"/>
        <v>7</v>
      </c>
      <c r="J19" s="22">
        <f t="shared" si="4"/>
        <v>44350.736111111109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44351.166666666664</v>
      </c>
      <c r="D20" s="74">
        <v>1</v>
      </c>
      <c r="E20" s="95">
        <v>7</v>
      </c>
      <c r="F20" s="56">
        <f t="shared" si="3"/>
        <v>1</v>
      </c>
      <c r="G20" s="101" t="s">
        <v>116</v>
      </c>
      <c r="H20" s="102"/>
      <c r="I20" s="54">
        <f t="shared" si="0"/>
        <v>7</v>
      </c>
      <c r="J20" s="22">
        <f t="shared" si="4"/>
        <v>44351.166666666664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44352.125</v>
      </c>
      <c r="D21" s="74">
        <v>1</v>
      </c>
      <c r="E21" s="95">
        <v>7</v>
      </c>
      <c r="F21" s="56">
        <f t="shared" si="3"/>
        <v>1</v>
      </c>
      <c r="G21" s="101" t="s">
        <v>116</v>
      </c>
      <c r="H21" s="102"/>
      <c r="I21" s="54">
        <f t="shared" si="0"/>
        <v>7</v>
      </c>
      <c r="J21" s="22">
        <f t="shared" si="4"/>
        <v>44352.125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44352.895833333336</v>
      </c>
      <c r="D22" s="74">
        <v>1</v>
      </c>
      <c r="E22" s="95">
        <v>7</v>
      </c>
      <c r="F22" s="56">
        <f t="shared" si="3"/>
        <v>1</v>
      </c>
      <c r="G22" s="101" t="s">
        <v>116</v>
      </c>
      <c r="H22" s="102"/>
      <c r="I22" s="54">
        <f t="shared" si="0"/>
        <v>7</v>
      </c>
      <c r="J22" s="22">
        <f t="shared" si="4"/>
        <v>44352.895833333336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44353.059027777781</v>
      </c>
      <c r="D23" s="74">
        <v>1</v>
      </c>
      <c r="E23" s="95">
        <v>7</v>
      </c>
      <c r="F23" s="56">
        <f t="shared" si="3"/>
        <v>1</v>
      </c>
      <c r="G23" s="101" t="s">
        <v>116</v>
      </c>
      <c r="H23" s="102"/>
      <c r="I23" s="54">
        <f t="shared" si="0"/>
        <v>7</v>
      </c>
      <c r="J23" s="22">
        <f t="shared" si="4"/>
        <v>44353.059027777781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44354.069444444445</v>
      </c>
      <c r="D24" s="74">
        <v>1</v>
      </c>
      <c r="E24" s="95">
        <v>7</v>
      </c>
      <c r="F24" s="56">
        <f t="shared" si="3"/>
        <v>1</v>
      </c>
      <c r="G24" s="101" t="s">
        <v>116</v>
      </c>
      <c r="H24" s="102"/>
      <c r="I24" s="54">
        <f t="shared" si="0"/>
        <v>7</v>
      </c>
      <c r="J24" s="22">
        <f t="shared" si="4"/>
        <v>44354.069444444445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44354.5625</v>
      </c>
      <c r="D25" s="74">
        <v>1</v>
      </c>
      <c r="E25" s="95">
        <v>7</v>
      </c>
      <c r="F25" s="56">
        <f t="shared" si="3"/>
        <v>1</v>
      </c>
      <c r="G25" s="101" t="s">
        <v>116</v>
      </c>
      <c r="H25" s="102"/>
      <c r="I25" s="54">
        <f t="shared" si="0"/>
        <v>7</v>
      </c>
      <c r="J25" s="22">
        <f t="shared" si="4"/>
        <v>44354.5625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44355.666666666664</v>
      </c>
      <c r="D26" s="74">
        <v>1</v>
      </c>
      <c r="E26" s="95">
        <v>7</v>
      </c>
      <c r="F26" s="56">
        <f t="shared" si="3"/>
        <v>1</v>
      </c>
      <c r="G26" s="101" t="s">
        <v>116</v>
      </c>
      <c r="H26" s="102"/>
      <c r="I26" s="54">
        <f t="shared" si="0"/>
        <v>7</v>
      </c>
      <c r="J26" s="22">
        <f t="shared" si="4"/>
        <v>44355.666666666664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44357.208333333336</v>
      </c>
      <c r="D27" s="74">
        <v>1</v>
      </c>
      <c r="E27" s="95">
        <v>7</v>
      </c>
      <c r="F27" s="56">
        <f t="shared" si="3"/>
        <v>1</v>
      </c>
      <c r="G27" s="101" t="s">
        <v>116</v>
      </c>
      <c r="H27" s="102"/>
      <c r="I27" s="54">
        <f t="shared" si="0"/>
        <v>7</v>
      </c>
      <c r="J27" s="22">
        <f t="shared" si="4"/>
        <v>44357.208333333336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44357.375</v>
      </c>
      <c r="D28" s="74">
        <v>1</v>
      </c>
      <c r="E28" s="95">
        <v>7</v>
      </c>
      <c r="F28" s="56">
        <f t="shared" si="3"/>
        <v>1</v>
      </c>
      <c r="G28" s="101" t="s">
        <v>116</v>
      </c>
      <c r="H28" s="102"/>
      <c r="I28" s="54">
        <f t="shared" si="0"/>
        <v>7</v>
      </c>
      <c r="J28" s="22">
        <f t="shared" si="4"/>
        <v>44357.375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44358.663194444445</v>
      </c>
      <c r="D29" s="74">
        <v>1</v>
      </c>
      <c r="E29" s="95">
        <v>7</v>
      </c>
      <c r="F29" s="56">
        <f t="shared" si="3"/>
        <v>1</v>
      </c>
      <c r="G29" s="101" t="s">
        <v>116</v>
      </c>
      <c r="H29" s="102"/>
      <c r="I29" s="54">
        <f t="shared" si="0"/>
        <v>7</v>
      </c>
      <c r="J29" s="22">
        <f t="shared" si="4"/>
        <v>44358.663194444445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44358.989583333336</v>
      </c>
      <c r="D30" s="74">
        <v>1</v>
      </c>
      <c r="E30" s="95">
        <v>7</v>
      </c>
      <c r="F30" s="56">
        <f t="shared" si="3"/>
        <v>1</v>
      </c>
      <c r="G30" s="101" t="s">
        <v>116</v>
      </c>
      <c r="H30" s="102"/>
      <c r="I30" s="54">
        <f t="shared" si="0"/>
        <v>7</v>
      </c>
      <c r="J30" s="22">
        <f t="shared" si="4"/>
        <v>44358.989583333336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44359.611111111109</v>
      </c>
      <c r="D31" s="74">
        <v>1</v>
      </c>
      <c r="E31" s="95">
        <v>7</v>
      </c>
      <c r="F31" s="56">
        <f t="shared" si="3"/>
        <v>1</v>
      </c>
      <c r="G31" s="101" t="s">
        <v>116</v>
      </c>
      <c r="H31" s="102"/>
      <c r="I31" s="54">
        <f t="shared" si="0"/>
        <v>7</v>
      </c>
      <c r="J31" s="22">
        <f t="shared" si="4"/>
        <v>44359.611111111109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44360.909722222219</v>
      </c>
      <c r="D32" s="74">
        <v>1</v>
      </c>
      <c r="E32" s="95">
        <v>7</v>
      </c>
      <c r="F32" s="56">
        <f t="shared" si="3"/>
        <v>1</v>
      </c>
      <c r="G32" s="101" t="s">
        <v>116</v>
      </c>
      <c r="H32" s="102"/>
      <c r="I32" s="54">
        <f t="shared" si="0"/>
        <v>7</v>
      </c>
      <c r="J32" s="22">
        <f t="shared" si="4"/>
        <v>44360.909722222219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44361.0625</v>
      </c>
      <c r="D33" s="74">
        <v>1</v>
      </c>
      <c r="E33" s="95">
        <v>7</v>
      </c>
      <c r="F33" s="56">
        <f t="shared" si="3"/>
        <v>1</v>
      </c>
      <c r="G33" s="101" t="s">
        <v>116</v>
      </c>
      <c r="H33" s="102"/>
      <c r="I33" s="54">
        <f t="shared" si="0"/>
        <v>7</v>
      </c>
      <c r="J33" s="22">
        <f t="shared" si="4"/>
        <v>44361.0625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44363.333333333336</v>
      </c>
      <c r="D34" s="74">
        <v>1</v>
      </c>
      <c r="E34" s="95">
        <v>7</v>
      </c>
      <c r="F34" s="56">
        <f t="shared" si="3"/>
        <v>1</v>
      </c>
      <c r="G34" s="101" t="s">
        <v>116</v>
      </c>
      <c r="H34" s="102"/>
      <c r="I34" s="54">
        <f t="shared" si="0"/>
        <v>7</v>
      </c>
      <c r="J34" s="22">
        <f t="shared" si="4"/>
        <v>44363.333333333336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44363.708333333336</v>
      </c>
      <c r="D35" s="74">
        <v>1</v>
      </c>
      <c r="E35" s="95">
        <v>7</v>
      </c>
      <c r="F35" s="56">
        <f t="shared" si="3"/>
        <v>1</v>
      </c>
      <c r="G35" s="101" t="s">
        <v>116</v>
      </c>
      <c r="H35" s="102"/>
      <c r="I35" s="54">
        <f t="shared" si="0"/>
        <v>7</v>
      </c>
      <c r="J35" s="22">
        <f t="shared" si="4"/>
        <v>44363.708333333336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44364.145833333336</v>
      </c>
      <c r="D36" s="74">
        <v>1</v>
      </c>
      <c r="E36" s="95">
        <v>7</v>
      </c>
      <c r="F36" s="56">
        <f t="shared" si="3"/>
        <v>1</v>
      </c>
      <c r="G36" s="101" t="s">
        <v>116</v>
      </c>
      <c r="H36" s="102"/>
      <c r="I36" s="54">
        <f t="shared" si="0"/>
        <v>7</v>
      </c>
      <c r="J36" s="22">
        <f t="shared" si="4"/>
        <v>44364.145833333336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44365.458333333336</v>
      </c>
      <c r="D37" s="74">
        <v>1</v>
      </c>
      <c r="E37" s="95">
        <v>7</v>
      </c>
      <c r="F37" s="56">
        <f t="shared" si="3"/>
        <v>1</v>
      </c>
      <c r="G37" s="101" t="s">
        <v>116</v>
      </c>
      <c r="H37" s="102"/>
      <c r="I37" s="54">
        <f t="shared" si="0"/>
        <v>7</v>
      </c>
      <c r="J37" s="22">
        <f t="shared" si="4"/>
        <v>44365.458333333336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44366.173611111109</v>
      </c>
      <c r="D38" s="74">
        <v>1</v>
      </c>
      <c r="E38" s="95">
        <v>7</v>
      </c>
      <c r="F38" s="56">
        <f t="shared" si="3"/>
        <v>1</v>
      </c>
      <c r="G38" s="101" t="s">
        <v>116</v>
      </c>
      <c r="H38" s="102"/>
      <c r="I38" s="54">
        <f t="shared" si="0"/>
        <v>7</v>
      </c>
      <c r="J38" s="22">
        <f t="shared" si="4"/>
        <v>44366.173611111109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44366.694444444445</v>
      </c>
      <c r="D39" s="68">
        <v>1</v>
      </c>
      <c r="E39" s="95">
        <v>7</v>
      </c>
      <c r="F39" s="62">
        <f t="shared" si="3"/>
        <v>1</v>
      </c>
      <c r="G39" s="101" t="s">
        <v>116</v>
      </c>
      <c r="H39" s="102"/>
      <c r="I39" s="54">
        <f t="shared" si="0"/>
        <v>7</v>
      </c>
      <c r="J39" s="22">
        <f t="shared" si="4"/>
        <v>44366.694444444445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44367.440972222219</v>
      </c>
      <c r="D40" s="74">
        <v>1</v>
      </c>
      <c r="E40" s="95">
        <v>7</v>
      </c>
      <c r="F40" s="56">
        <f t="shared" si="3"/>
        <v>1</v>
      </c>
      <c r="G40" s="101" t="s">
        <v>116</v>
      </c>
      <c r="H40" s="102"/>
      <c r="I40" s="54">
        <f t="shared" si="0"/>
        <v>7</v>
      </c>
      <c r="J40" s="22">
        <f t="shared" si="4"/>
        <v>44367.440972222219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44368.0625</v>
      </c>
      <c r="D41" s="74">
        <v>1</v>
      </c>
      <c r="E41" s="95">
        <v>7</v>
      </c>
      <c r="F41" s="56">
        <f t="shared" si="3"/>
        <v>1</v>
      </c>
      <c r="G41" s="101" t="s">
        <v>116</v>
      </c>
      <c r="H41" s="102"/>
      <c r="I41" s="54">
        <f t="shared" si="0"/>
        <v>7</v>
      </c>
      <c r="J41" s="22">
        <f t="shared" si="4"/>
        <v>44368.0625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44369.180555555555</v>
      </c>
      <c r="D42" s="74">
        <v>1</v>
      </c>
      <c r="E42" s="95">
        <v>7</v>
      </c>
      <c r="F42" s="56">
        <f t="shared" si="3"/>
        <v>1</v>
      </c>
      <c r="G42" s="101" t="s">
        <v>116</v>
      </c>
      <c r="H42" s="102"/>
      <c r="I42" s="54">
        <f t="shared" si="0"/>
        <v>7</v>
      </c>
      <c r="J42" s="22">
        <f t="shared" si="4"/>
        <v>44369.180555555555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44369.777777777781</v>
      </c>
      <c r="D43" s="74">
        <v>1</v>
      </c>
      <c r="E43" s="95">
        <v>7</v>
      </c>
      <c r="F43" s="56">
        <f t="shared" si="3"/>
        <v>1</v>
      </c>
      <c r="G43" s="101" t="s">
        <v>116</v>
      </c>
      <c r="H43" s="102"/>
      <c r="I43" s="54">
        <f t="shared" si="0"/>
        <v>7</v>
      </c>
      <c r="J43" s="22">
        <f t="shared" si="4"/>
        <v>44369.777777777781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44370.020833333336</v>
      </c>
      <c r="D44" s="74">
        <v>1</v>
      </c>
      <c r="E44" s="95">
        <v>7</v>
      </c>
      <c r="F44" s="56">
        <f t="shared" si="3"/>
        <v>1</v>
      </c>
      <c r="G44" s="101" t="s">
        <v>116</v>
      </c>
      <c r="H44" s="102"/>
      <c r="I44" s="54">
        <f t="shared" si="0"/>
        <v>7</v>
      </c>
      <c r="J44" s="22">
        <f t="shared" si="4"/>
        <v>44370.020833333336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44343.694444444445</v>
      </c>
      <c r="D45" s="74">
        <v>1</v>
      </c>
      <c r="E45" s="95">
        <v>7</v>
      </c>
      <c r="F45" s="56">
        <f t="shared" si="3"/>
        <v>1</v>
      </c>
      <c r="G45" s="101" t="s">
        <v>116</v>
      </c>
      <c r="H45" s="102"/>
      <c r="I45" s="54">
        <f t="shared" si="0"/>
        <v>7</v>
      </c>
      <c r="J45" s="22">
        <f t="shared" si="4"/>
        <v>44343.694444444445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44343.791666666664</v>
      </c>
      <c r="D46" s="74">
        <v>1</v>
      </c>
      <c r="E46" s="95">
        <v>7</v>
      </c>
      <c r="F46" s="56">
        <f t="shared" si="3"/>
        <v>1</v>
      </c>
      <c r="G46" s="101" t="s">
        <v>116</v>
      </c>
      <c r="H46" s="102"/>
      <c r="I46" s="54">
        <f t="shared" si="0"/>
        <v>7</v>
      </c>
      <c r="J46" s="22">
        <f t="shared" si="4"/>
        <v>44343.791666666664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44350.777777777781</v>
      </c>
      <c r="D47" s="74">
        <v>1</v>
      </c>
      <c r="E47" s="95">
        <v>7</v>
      </c>
      <c r="F47" s="56">
        <f t="shared" si="3"/>
        <v>1</v>
      </c>
      <c r="G47" s="101" t="s">
        <v>116</v>
      </c>
      <c r="H47" s="102"/>
      <c r="I47" s="54">
        <f t="shared" si="0"/>
        <v>7</v>
      </c>
      <c r="J47" s="22">
        <f t="shared" si="4"/>
        <v>44350.777777777781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44357.777777777781</v>
      </c>
      <c r="D48" s="74">
        <v>1</v>
      </c>
      <c r="E48" s="95">
        <v>7</v>
      </c>
      <c r="F48" s="56">
        <f t="shared" si="3"/>
        <v>1</v>
      </c>
      <c r="G48" s="101" t="s">
        <v>116</v>
      </c>
      <c r="H48" s="102"/>
      <c r="I48" s="54">
        <f t="shared" si="0"/>
        <v>7</v>
      </c>
      <c r="J48" s="22">
        <f t="shared" si="4"/>
        <v>44357.777777777781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44357.993055555555</v>
      </c>
      <c r="D49" s="74">
        <v>1</v>
      </c>
      <c r="E49" s="95">
        <v>7</v>
      </c>
      <c r="F49" s="56">
        <f t="shared" si="3"/>
        <v>1</v>
      </c>
      <c r="G49" s="101" t="s">
        <v>116</v>
      </c>
      <c r="H49" s="102"/>
      <c r="I49" s="54">
        <f t="shared" si="0"/>
        <v>7</v>
      </c>
      <c r="J49" s="22">
        <f t="shared" si="4"/>
        <v>44357.993055555555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44357.375</v>
      </c>
      <c r="D50" s="74">
        <v>1</v>
      </c>
      <c r="E50" s="95">
        <v>7</v>
      </c>
      <c r="F50" s="56">
        <f t="shared" si="3"/>
        <v>1</v>
      </c>
      <c r="G50" s="101" t="s">
        <v>116</v>
      </c>
      <c r="H50" s="102"/>
      <c r="I50" s="54">
        <f t="shared" si="0"/>
        <v>7</v>
      </c>
      <c r="J50" s="22">
        <f t="shared" si="4"/>
        <v>44357.375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44365.881944444445</v>
      </c>
      <c r="D51" s="74">
        <v>1</v>
      </c>
      <c r="E51" s="95">
        <v>7</v>
      </c>
      <c r="F51" s="56">
        <f t="shared" si="3"/>
        <v>1</v>
      </c>
      <c r="G51" s="101" t="s">
        <v>116</v>
      </c>
      <c r="H51" s="102"/>
      <c r="I51" s="54">
        <f t="shared" si="0"/>
        <v>7</v>
      </c>
      <c r="J51" s="22">
        <f t="shared" si="4"/>
        <v>44365.881944444445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44368.673611111109</v>
      </c>
      <c r="D52" s="74">
        <v>1</v>
      </c>
      <c r="E52" s="95">
        <v>7</v>
      </c>
      <c r="F52" s="56">
        <f t="shared" si="3"/>
        <v>1</v>
      </c>
      <c r="G52" s="101" t="s">
        <v>116</v>
      </c>
      <c r="H52" s="102"/>
      <c r="I52" s="54">
        <f t="shared" si="0"/>
        <v>7</v>
      </c>
      <c r="J52" s="22">
        <f t="shared" si="4"/>
        <v>44368.673611111109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44370.993055555555</v>
      </c>
      <c r="D53" s="74">
        <v>1</v>
      </c>
      <c r="E53" s="95">
        <v>7</v>
      </c>
      <c r="F53" s="56">
        <f t="shared" si="3"/>
        <v>1</v>
      </c>
      <c r="G53" s="101" t="s">
        <v>116</v>
      </c>
      <c r="H53" s="102"/>
      <c r="I53" s="54">
        <f t="shared" si="0"/>
        <v>7</v>
      </c>
      <c r="J53" s="22">
        <f t="shared" si="4"/>
        <v>44370.993055555555</v>
      </c>
      <c r="K53" s="54">
        <f t="shared" si="5"/>
        <v>3687.5299999999997</v>
      </c>
      <c r="L53" s="74" t="s">
        <v>16</v>
      </c>
      <c r="M53" s="56">
        <f t="shared" si="1"/>
        <v>1</v>
      </c>
      <c r="N53" s="54">
        <f t="shared" si="2"/>
        <v>7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44371.666666666664</v>
      </c>
      <c r="D54" s="74">
        <v>1</v>
      </c>
      <c r="E54" s="95">
        <v>7</v>
      </c>
      <c r="F54" s="56">
        <f t="shared" si="3"/>
        <v>1</v>
      </c>
      <c r="G54" s="101" t="s">
        <v>116</v>
      </c>
      <c r="H54" s="102"/>
      <c r="I54" s="54">
        <f t="shared" si="0"/>
        <v>7</v>
      </c>
      <c r="J54" s="22">
        <f t="shared" si="4"/>
        <v>44371.666666666664</v>
      </c>
      <c r="K54" s="54">
        <f t="shared" si="5"/>
        <v>3687.5299999999997</v>
      </c>
      <c r="L54" s="74" t="s">
        <v>16</v>
      </c>
      <c r="M54" s="56">
        <f t="shared" si="1"/>
        <v>1</v>
      </c>
      <c r="N54" s="54">
        <f t="shared" si="2"/>
        <v>7</v>
      </c>
      <c r="O54" s="56">
        <v>0</v>
      </c>
      <c r="P54" s="66"/>
      <c r="Q54" s="61"/>
    </row>
    <row r="55" spans="1:17" s="12" customFormat="1" ht="20.25" customHeight="1" x14ac:dyDescent="0.25">
      <c r="A55" s="111">
        <v>50</v>
      </c>
      <c r="B55" s="17" t="s">
        <v>40</v>
      </c>
      <c r="C55" s="25">
        <v>44372.881944444445</v>
      </c>
      <c r="D55" s="74">
        <v>1</v>
      </c>
      <c r="E55" s="95">
        <v>7</v>
      </c>
      <c r="F55" s="56">
        <f t="shared" si="3"/>
        <v>1</v>
      </c>
      <c r="G55" s="101" t="s">
        <v>116</v>
      </c>
      <c r="H55" s="102"/>
      <c r="I55" s="54">
        <f t="shared" si="0"/>
        <v>7</v>
      </c>
      <c r="J55" s="22">
        <f t="shared" si="4"/>
        <v>44372.881944444445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44343.506944444445</v>
      </c>
      <c r="D56" s="74">
        <v>1</v>
      </c>
      <c r="E56" s="95">
        <v>7</v>
      </c>
      <c r="F56" s="56">
        <f t="shared" si="3"/>
        <v>1</v>
      </c>
      <c r="G56" s="101" t="s">
        <v>116</v>
      </c>
      <c r="H56" s="102"/>
      <c r="I56" s="54">
        <f t="shared" si="0"/>
        <v>7</v>
      </c>
      <c r="J56" s="22">
        <f t="shared" si="4"/>
        <v>44343.506944444445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44345.784722222219</v>
      </c>
      <c r="D57" s="74">
        <v>1</v>
      </c>
      <c r="E57" s="95">
        <v>7</v>
      </c>
      <c r="F57" s="56">
        <f t="shared" si="3"/>
        <v>1</v>
      </c>
      <c r="G57" s="101" t="s">
        <v>116</v>
      </c>
      <c r="H57" s="102"/>
      <c r="I57" s="54">
        <f t="shared" si="0"/>
        <v>7</v>
      </c>
      <c r="J57" s="22">
        <f t="shared" si="4"/>
        <v>44345.784722222219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44346.496527777781</v>
      </c>
      <c r="D58" s="74">
        <v>1</v>
      </c>
      <c r="E58" s="95">
        <v>7</v>
      </c>
      <c r="F58" s="56">
        <f t="shared" si="3"/>
        <v>1</v>
      </c>
      <c r="G58" s="101" t="s">
        <v>116</v>
      </c>
      <c r="H58" s="102"/>
      <c r="I58" s="54">
        <f t="shared" si="0"/>
        <v>7</v>
      </c>
      <c r="J58" s="22">
        <f t="shared" si="4"/>
        <v>44346.496527777781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44347.354166666664</v>
      </c>
      <c r="D59" s="74">
        <v>1</v>
      </c>
      <c r="E59" s="95">
        <v>7</v>
      </c>
      <c r="F59" s="56">
        <f t="shared" si="3"/>
        <v>1</v>
      </c>
      <c r="G59" s="101" t="s">
        <v>116</v>
      </c>
      <c r="H59" s="102"/>
      <c r="I59" s="54">
        <f t="shared" si="0"/>
        <v>7</v>
      </c>
      <c r="J59" s="22">
        <f t="shared" si="4"/>
        <v>44347.354166666664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44348.041666666664</v>
      </c>
      <c r="D60" s="74">
        <v>1</v>
      </c>
      <c r="E60" s="95">
        <v>7</v>
      </c>
      <c r="F60" s="56">
        <f t="shared" si="3"/>
        <v>1</v>
      </c>
      <c r="G60" s="101" t="s">
        <v>116</v>
      </c>
      <c r="H60" s="102"/>
      <c r="I60" s="54">
        <f t="shared" si="0"/>
        <v>7</v>
      </c>
      <c r="J60" s="22">
        <f t="shared" si="4"/>
        <v>44348.041666666664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44351.666666666664</v>
      </c>
      <c r="D61" s="74">
        <v>1</v>
      </c>
      <c r="E61" s="95">
        <v>7</v>
      </c>
      <c r="F61" s="56">
        <f t="shared" si="3"/>
        <v>1</v>
      </c>
      <c r="G61" s="101" t="s">
        <v>116</v>
      </c>
      <c r="H61" s="102"/>
      <c r="I61" s="54">
        <f t="shared" si="0"/>
        <v>7</v>
      </c>
      <c r="J61" s="22">
        <f t="shared" si="4"/>
        <v>44351.666666666664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44352.708333333336</v>
      </c>
      <c r="D62" s="74">
        <v>1</v>
      </c>
      <c r="E62" s="95">
        <v>7</v>
      </c>
      <c r="F62" s="56">
        <f t="shared" si="3"/>
        <v>1</v>
      </c>
      <c r="G62" s="101" t="s">
        <v>116</v>
      </c>
      <c r="H62" s="102"/>
      <c r="I62" s="54">
        <f t="shared" si="0"/>
        <v>7</v>
      </c>
      <c r="J62" s="23">
        <f t="shared" si="4"/>
        <v>44352.708333333336</v>
      </c>
      <c r="K62" s="54">
        <f t="shared" si="5"/>
        <v>3687.5299999999997</v>
      </c>
      <c r="L62" s="74" t="s">
        <v>16</v>
      </c>
      <c r="M62" s="56">
        <f t="shared" si="1"/>
        <v>1</v>
      </c>
      <c r="N62" s="54">
        <f t="shared" si="2"/>
        <v>7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44354.520833333336</v>
      </c>
      <c r="D63" s="74">
        <v>1</v>
      </c>
      <c r="E63" s="95">
        <v>7</v>
      </c>
      <c r="F63" s="56">
        <f t="shared" si="3"/>
        <v>1</v>
      </c>
      <c r="G63" s="101" t="s">
        <v>116</v>
      </c>
      <c r="H63" s="102"/>
      <c r="I63" s="54">
        <f t="shared" si="0"/>
        <v>7</v>
      </c>
      <c r="J63" s="23">
        <f t="shared" si="4"/>
        <v>44354.520833333336</v>
      </c>
      <c r="K63" s="54">
        <f t="shared" si="5"/>
        <v>3687.5299999999997</v>
      </c>
      <c r="L63" s="74" t="s">
        <v>16</v>
      </c>
      <c r="M63" s="56">
        <f t="shared" si="1"/>
        <v>1</v>
      </c>
      <c r="N63" s="54">
        <f t="shared" si="2"/>
        <v>7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44355.645833333336</v>
      </c>
      <c r="D64" s="74">
        <v>1</v>
      </c>
      <c r="E64" s="95">
        <v>7</v>
      </c>
      <c r="F64" s="56">
        <f t="shared" si="3"/>
        <v>1</v>
      </c>
      <c r="G64" s="101" t="s">
        <v>116</v>
      </c>
      <c r="H64" s="102"/>
      <c r="I64" s="54">
        <f t="shared" si="0"/>
        <v>7</v>
      </c>
      <c r="J64" s="23">
        <f t="shared" si="4"/>
        <v>44355.645833333336</v>
      </c>
      <c r="K64" s="54">
        <f t="shared" si="5"/>
        <v>3687.5299999999997</v>
      </c>
      <c r="L64" s="74" t="s">
        <v>16</v>
      </c>
      <c r="M64" s="56">
        <f t="shared" si="1"/>
        <v>1</v>
      </c>
      <c r="N64" s="54">
        <f t="shared" si="2"/>
        <v>7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44356.666666666664</v>
      </c>
      <c r="D65" s="74">
        <v>1</v>
      </c>
      <c r="E65" s="95">
        <v>7</v>
      </c>
      <c r="F65" s="56">
        <f t="shared" si="3"/>
        <v>1</v>
      </c>
      <c r="G65" s="101" t="s">
        <v>116</v>
      </c>
      <c r="H65" s="102"/>
      <c r="I65" s="54">
        <f t="shared" si="0"/>
        <v>7</v>
      </c>
      <c r="J65" s="23">
        <f t="shared" si="4"/>
        <v>44356.666666666664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44358.666666608799</v>
      </c>
      <c r="D66" s="74">
        <v>1</v>
      </c>
      <c r="E66" s="95">
        <v>7</v>
      </c>
      <c r="F66" s="56">
        <f t="shared" si="3"/>
        <v>1</v>
      </c>
      <c r="G66" s="101" t="s">
        <v>116</v>
      </c>
      <c r="H66" s="102"/>
      <c r="I66" s="54">
        <f t="shared" si="0"/>
        <v>7</v>
      </c>
      <c r="J66" s="23">
        <f t="shared" si="4"/>
        <v>44358.666666608799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44359.5</v>
      </c>
      <c r="D67" s="74">
        <v>1</v>
      </c>
      <c r="E67" s="95">
        <v>7</v>
      </c>
      <c r="F67" s="56">
        <f t="shared" si="3"/>
        <v>1</v>
      </c>
      <c r="G67" s="101" t="s">
        <v>116</v>
      </c>
      <c r="H67" s="102"/>
      <c r="I67" s="54">
        <f t="shared" si="0"/>
        <v>7</v>
      </c>
      <c r="J67" s="23">
        <f t="shared" si="4"/>
        <v>44359.5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44359.375</v>
      </c>
      <c r="D68" s="74">
        <v>1</v>
      </c>
      <c r="E68" s="95">
        <v>7</v>
      </c>
      <c r="F68" s="56">
        <f t="shared" si="3"/>
        <v>1</v>
      </c>
      <c r="G68" s="101" t="s">
        <v>116</v>
      </c>
      <c r="H68" s="102"/>
      <c r="I68" s="54">
        <f t="shared" si="0"/>
        <v>7</v>
      </c>
      <c r="J68" s="23">
        <f t="shared" si="4"/>
        <v>44359.375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44360.458333333336</v>
      </c>
      <c r="D69" s="74">
        <v>1</v>
      </c>
      <c r="E69" s="95">
        <v>7</v>
      </c>
      <c r="F69" s="56">
        <f t="shared" si="3"/>
        <v>1</v>
      </c>
      <c r="G69" s="101" t="s">
        <v>116</v>
      </c>
      <c r="H69" s="102"/>
      <c r="I69" s="54">
        <f t="shared" si="0"/>
        <v>7</v>
      </c>
      <c r="J69" s="23">
        <f t="shared" si="4"/>
        <v>44360.458333333336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44360.416666666664</v>
      </c>
      <c r="D70" s="74">
        <v>1</v>
      </c>
      <c r="E70" s="95">
        <v>7</v>
      </c>
      <c r="F70" s="56">
        <f t="shared" si="3"/>
        <v>1</v>
      </c>
      <c r="G70" s="101" t="s">
        <v>116</v>
      </c>
      <c r="H70" s="102"/>
      <c r="I70" s="54">
        <f t="shared" ref="I70:I133" si="6">E70</f>
        <v>7</v>
      </c>
      <c r="J70" s="23">
        <f t="shared" si="4"/>
        <v>44360.416666666664</v>
      </c>
      <c r="K70" s="54">
        <f t="shared" si="5"/>
        <v>3687.5299999999997</v>
      </c>
      <c r="L70" s="74" t="s">
        <v>16</v>
      </c>
      <c r="M70" s="56">
        <f t="shared" ref="M70:M133" si="7">F70</f>
        <v>1</v>
      </c>
      <c r="N70" s="54">
        <f t="shared" ref="N70:N133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44362.458333333336</v>
      </c>
      <c r="D71" s="74">
        <v>1</v>
      </c>
      <c r="E71" s="95">
        <v>7</v>
      </c>
      <c r="F71" s="56">
        <f t="shared" ref="F71:F134" si="9">D71</f>
        <v>1</v>
      </c>
      <c r="G71" s="101" t="s">
        <v>116</v>
      </c>
      <c r="H71" s="102"/>
      <c r="I71" s="54">
        <f t="shared" si="6"/>
        <v>7</v>
      </c>
      <c r="J71" s="23">
        <f t="shared" ref="J71:J134" si="10">C71</f>
        <v>44362.458333333336</v>
      </c>
      <c r="K71" s="54">
        <f t="shared" ref="K71:K134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44364.458333333336</v>
      </c>
      <c r="D72" s="74">
        <v>1</v>
      </c>
      <c r="E72" s="95">
        <v>7</v>
      </c>
      <c r="F72" s="56">
        <f t="shared" si="9"/>
        <v>1</v>
      </c>
      <c r="G72" s="101" t="s">
        <v>116</v>
      </c>
      <c r="H72" s="102"/>
      <c r="I72" s="54">
        <f t="shared" si="6"/>
        <v>7</v>
      </c>
      <c r="J72" s="23">
        <f t="shared" si="10"/>
        <v>44364.458333333336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44364.458333333336</v>
      </c>
      <c r="D73" s="74">
        <v>1</v>
      </c>
      <c r="E73" s="95">
        <v>7</v>
      </c>
      <c r="F73" s="56">
        <f t="shared" si="9"/>
        <v>1</v>
      </c>
      <c r="G73" s="101" t="s">
        <v>116</v>
      </c>
      <c r="H73" s="102"/>
      <c r="I73" s="54">
        <f t="shared" si="6"/>
        <v>7</v>
      </c>
      <c r="J73" s="23">
        <f t="shared" si="10"/>
        <v>44364.458333333336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44367.5</v>
      </c>
      <c r="D74" s="74">
        <v>1</v>
      </c>
      <c r="E74" s="95">
        <v>7</v>
      </c>
      <c r="F74" s="56">
        <f t="shared" si="9"/>
        <v>1</v>
      </c>
      <c r="G74" s="101" t="s">
        <v>116</v>
      </c>
      <c r="H74" s="102"/>
      <c r="I74" s="54">
        <f t="shared" si="6"/>
        <v>7</v>
      </c>
      <c r="J74" s="23">
        <f t="shared" si="10"/>
        <v>44367.5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44369.791666666664</v>
      </c>
      <c r="D75" s="74">
        <v>1</v>
      </c>
      <c r="E75" s="95">
        <v>7</v>
      </c>
      <c r="F75" s="56">
        <f t="shared" si="9"/>
        <v>1</v>
      </c>
      <c r="G75" s="101" t="s">
        <v>116</v>
      </c>
      <c r="H75" s="102"/>
      <c r="I75" s="54">
        <f t="shared" si="6"/>
        <v>7</v>
      </c>
      <c r="J75" s="23">
        <f t="shared" si="10"/>
        <v>44369.791666666664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44370.791666666664</v>
      </c>
      <c r="D76" s="74">
        <v>1</v>
      </c>
      <c r="E76" s="95">
        <v>7</v>
      </c>
      <c r="F76" s="56">
        <f t="shared" si="9"/>
        <v>1</v>
      </c>
      <c r="G76" s="101" t="s">
        <v>116</v>
      </c>
      <c r="H76" s="102"/>
      <c r="I76" s="54">
        <f t="shared" si="6"/>
        <v>7</v>
      </c>
      <c r="J76" s="23">
        <f t="shared" si="10"/>
        <v>44370.791666666664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44372.583333333336</v>
      </c>
      <c r="D77" s="74">
        <v>1</v>
      </c>
      <c r="E77" s="95">
        <v>7</v>
      </c>
      <c r="F77" s="56">
        <f t="shared" si="9"/>
        <v>1</v>
      </c>
      <c r="G77" s="101" t="s">
        <v>116</v>
      </c>
      <c r="H77" s="102"/>
      <c r="I77" s="54">
        <f t="shared" si="6"/>
        <v>7</v>
      </c>
      <c r="J77" s="23">
        <f t="shared" si="10"/>
        <v>44372.583333333336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 t="s">
        <v>219</v>
      </c>
      <c r="D78" s="74">
        <v>1</v>
      </c>
      <c r="E78" s="95">
        <v>7</v>
      </c>
      <c r="F78" s="56">
        <f t="shared" si="9"/>
        <v>1</v>
      </c>
      <c r="G78" s="101" t="s">
        <v>116</v>
      </c>
      <c r="H78" s="102"/>
      <c r="I78" s="54">
        <f t="shared" si="6"/>
        <v>7</v>
      </c>
      <c r="J78" s="23" t="str">
        <f t="shared" si="10"/>
        <v>25.05.2021г.</v>
      </c>
      <c r="K78" s="54">
        <f t="shared" si="11"/>
        <v>3687.5299999999997</v>
      </c>
      <c r="L78" s="74" t="s">
        <v>16</v>
      </c>
      <c r="M78" s="56">
        <f t="shared" si="7"/>
        <v>1</v>
      </c>
      <c r="N78" s="54">
        <f t="shared" si="8"/>
        <v>7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 t="s">
        <v>220</v>
      </c>
      <c r="D79" s="74">
        <v>1</v>
      </c>
      <c r="E79" s="95">
        <v>7</v>
      </c>
      <c r="F79" s="56">
        <f t="shared" si="9"/>
        <v>1</v>
      </c>
      <c r="G79" s="101" t="s">
        <v>116</v>
      </c>
      <c r="H79" s="102"/>
      <c r="I79" s="54">
        <f t="shared" si="6"/>
        <v>7</v>
      </c>
      <c r="J79" s="23" t="str">
        <f t="shared" si="10"/>
        <v>26.05.2021г.</v>
      </c>
      <c r="K79" s="54">
        <f t="shared" si="11"/>
        <v>3687.5299999999997</v>
      </c>
      <c r="L79" s="74" t="s">
        <v>16</v>
      </c>
      <c r="M79" s="56">
        <f t="shared" si="7"/>
        <v>1</v>
      </c>
      <c r="N79" s="54">
        <f t="shared" si="8"/>
        <v>7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 t="s">
        <v>221</v>
      </c>
      <c r="D80" s="74">
        <v>1</v>
      </c>
      <c r="E80" s="95">
        <v>7</v>
      </c>
      <c r="F80" s="56">
        <f t="shared" si="9"/>
        <v>1</v>
      </c>
      <c r="G80" s="101" t="s">
        <v>116</v>
      </c>
      <c r="H80" s="102"/>
      <c r="I80" s="54">
        <f t="shared" si="6"/>
        <v>7</v>
      </c>
      <c r="J80" s="23" t="str">
        <f t="shared" si="10"/>
        <v>27.05.2021г.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 t="s">
        <v>221</v>
      </c>
      <c r="D81" s="74">
        <v>1</v>
      </c>
      <c r="E81" s="95">
        <v>7</v>
      </c>
      <c r="F81" s="56">
        <f t="shared" si="9"/>
        <v>1</v>
      </c>
      <c r="G81" s="101" t="s">
        <v>116</v>
      </c>
      <c r="H81" s="102"/>
      <c r="I81" s="54">
        <f t="shared" si="6"/>
        <v>7</v>
      </c>
      <c r="J81" s="23" t="str">
        <f t="shared" si="10"/>
        <v>27.05.2021г.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 t="s">
        <v>222</v>
      </c>
      <c r="D82" s="74">
        <v>1</v>
      </c>
      <c r="E82" s="95">
        <v>7</v>
      </c>
      <c r="F82" s="56">
        <f t="shared" si="9"/>
        <v>1</v>
      </c>
      <c r="G82" s="101" t="s">
        <v>116</v>
      </c>
      <c r="H82" s="102"/>
      <c r="I82" s="54">
        <f t="shared" si="6"/>
        <v>7</v>
      </c>
      <c r="J82" s="23" t="str">
        <f t="shared" si="10"/>
        <v>30.05.2021г.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 t="s">
        <v>223</v>
      </c>
      <c r="D83" s="74">
        <v>1</v>
      </c>
      <c r="E83" s="95">
        <v>7</v>
      </c>
      <c r="F83" s="56">
        <f t="shared" si="9"/>
        <v>1</v>
      </c>
      <c r="G83" s="101" t="s">
        <v>116</v>
      </c>
      <c r="H83" s="102"/>
      <c r="I83" s="54">
        <f t="shared" si="6"/>
        <v>7</v>
      </c>
      <c r="J83" s="23" t="str">
        <f t="shared" si="10"/>
        <v>31.05.2021г.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 t="s">
        <v>224</v>
      </c>
      <c r="D84" s="74">
        <v>1</v>
      </c>
      <c r="E84" s="95">
        <v>7</v>
      </c>
      <c r="F84" s="56">
        <f t="shared" si="9"/>
        <v>1</v>
      </c>
      <c r="G84" s="101" t="s">
        <v>116</v>
      </c>
      <c r="H84" s="102"/>
      <c r="I84" s="54">
        <f t="shared" si="6"/>
        <v>7</v>
      </c>
      <c r="J84" s="23" t="str">
        <f t="shared" si="10"/>
        <v>03.06.2021г.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 t="s">
        <v>225</v>
      </c>
      <c r="D85" s="74">
        <v>1</v>
      </c>
      <c r="E85" s="95">
        <v>7</v>
      </c>
      <c r="F85" s="56">
        <f t="shared" si="9"/>
        <v>1</v>
      </c>
      <c r="G85" s="101" t="s">
        <v>116</v>
      </c>
      <c r="H85" s="102"/>
      <c r="I85" s="54">
        <f t="shared" si="6"/>
        <v>7</v>
      </c>
      <c r="J85" s="23" t="str">
        <f t="shared" si="10"/>
        <v>06.06.2021г.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 t="s">
        <v>226</v>
      </c>
      <c r="D86" s="74">
        <v>1</v>
      </c>
      <c r="E86" s="95">
        <v>7</v>
      </c>
      <c r="F86" s="56">
        <f t="shared" si="9"/>
        <v>1</v>
      </c>
      <c r="G86" s="101" t="s">
        <v>116</v>
      </c>
      <c r="H86" s="102"/>
      <c r="I86" s="54">
        <f t="shared" si="6"/>
        <v>7</v>
      </c>
      <c r="J86" s="23" t="str">
        <f t="shared" si="10"/>
        <v>07.06.2021г.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 t="s">
        <v>227</v>
      </c>
      <c r="D87" s="74">
        <v>1</v>
      </c>
      <c r="E87" s="95">
        <v>7</v>
      </c>
      <c r="F87" s="56">
        <f t="shared" si="9"/>
        <v>1</v>
      </c>
      <c r="G87" s="101" t="s">
        <v>116</v>
      </c>
      <c r="H87" s="102"/>
      <c r="I87" s="54">
        <f t="shared" si="6"/>
        <v>7</v>
      </c>
      <c r="J87" s="23" t="str">
        <f t="shared" si="10"/>
        <v>09.06.2021г.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 t="s">
        <v>227</v>
      </c>
      <c r="D88" s="74">
        <v>1</v>
      </c>
      <c r="E88" s="95">
        <v>7</v>
      </c>
      <c r="F88" s="56">
        <f t="shared" si="9"/>
        <v>1</v>
      </c>
      <c r="G88" s="101" t="s">
        <v>116</v>
      </c>
      <c r="H88" s="102"/>
      <c r="I88" s="54">
        <f t="shared" si="6"/>
        <v>7</v>
      </c>
      <c r="J88" s="23" t="str">
        <f t="shared" si="10"/>
        <v>09.06.2021г.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 t="s">
        <v>228</v>
      </c>
      <c r="D89" s="74">
        <v>1</v>
      </c>
      <c r="E89" s="95">
        <v>7</v>
      </c>
      <c r="F89" s="56">
        <f t="shared" si="9"/>
        <v>1</v>
      </c>
      <c r="G89" s="101" t="s">
        <v>116</v>
      </c>
      <c r="H89" s="102"/>
      <c r="I89" s="54">
        <f t="shared" si="6"/>
        <v>7</v>
      </c>
      <c r="J89" s="23" t="str">
        <f t="shared" si="10"/>
        <v>14.06.2021г.</v>
      </c>
      <c r="K89" s="54">
        <f t="shared" si="11"/>
        <v>3687.5299999999997</v>
      </c>
      <c r="L89" s="74" t="s">
        <v>16</v>
      </c>
      <c r="M89" s="56">
        <f t="shared" si="7"/>
        <v>1</v>
      </c>
      <c r="N89" s="54">
        <f t="shared" si="8"/>
        <v>7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 t="s">
        <v>229</v>
      </c>
      <c r="D90" s="74">
        <v>1</v>
      </c>
      <c r="E90" s="95">
        <v>7</v>
      </c>
      <c r="F90" s="56">
        <f t="shared" si="9"/>
        <v>1</v>
      </c>
      <c r="G90" s="101" t="s">
        <v>116</v>
      </c>
      <c r="H90" s="102"/>
      <c r="I90" s="54">
        <f t="shared" si="6"/>
        <v>7</v>
      </c>
      <c r="J90" s="23" t="str">
        <f t="shared" si="10"/>
        <v>18.06.2021г.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 t="s">
        <v>230</v>
      </c>
      <c r="D91" s="74">
        <v>1</v>
      </c>
      <c r="E91" s="95">
        <v>7</v>
      </c>
      <c r="F91" s="56">
        <f t="shared" si="9"/>
        <v>1</v>
      </c>
      <c r="G91" s="101" t="s">
        <v>116</v>
      </c>
      <c r="H91" s="102"/>
      <c r="I91" s="54">
        <f t="shared" si="6"/>
        <v>7</v>
      </c>
      <c r="J91" s="23" t="str">
        <f t="shared" si="10"/>
        <v>20.06.2021г.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 t="s">
        <v>231</v>
      </c>
      <c r="D92" s="74">
        <v>1</v>
      </c>
      <c r="E92" s="95">
        <v>7</v>
      </c>
      <c r="F92" s="56">
        <f t="shared" si="9"/>
        <v>1</v>
      </c>
      <c r="G92" s="101" t="s">
        <v>116</v>
      </c>
      <c r="H92" s="102"/>
      <c r="I92" s="54">
        <f t="shared" si="6"/>
        <v>7</v>
      </c>
      <c r="J92" s="23" t="str">
        <f t="shared" si="10"/>
        <v>23.06.2021г.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 t="s">
        <v>232</v>
      </c>
      <c r="D93" s="74">
        <v>1</v>
      </c>
      <c r="E93" s="95">
        <v>7</v>
      </c>
      <c r="F93" s="56">
        <f t="shared" si="9"/>
        <v>1</v>
      </c>
      <c r="G93" s="101" t="s">
        <v>116</v>
      </c>
      <c r="H93" s="102"/>
      <c r="I93" s="54">
        <f t="shared" si="6"/>
        <v>7</v>
      </c>
      <c r="J93" s="23" t="str">
        <f t="shared" si="10"/>
        <v>24.06.2021г.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 t="s">
        <v>228</v>
      </c>
      <c r="D94" s="74">
        <v>1</v>
      </c>
      <c r="E94" s="95">
        <v>7</v>
      </c>
      <c r="F94" s="56">
        <f t="shared" si="9"/>
        <v>1</v>
      </c>
      <c r="G94" s="101" t="s">
        <v>116</v>
      </c>
      <c r="H94" s="102"/>
      <c r="I94" s="54">
        <f t="shared" si="6"/>
        <v>7</v>
      </c>
      <c r="J94" s="23" t="str">
        <f t="shared" si="10"/>
        <v>14.06.2021г.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 t="s">
        <v>229</v>
      </c>
      <c r="D95" s="74">
        <v>1</v>
      </c>
      <c r="E95" s="95">
        <v>7</v>
      </c>
      <c r="F95" s="56">
        <f t="shared" si="9"/>
        <v>1</v>
      </c>
      <c r="G95" s="101" t="s">
        <v>116</v>
      </c>
      <c r="H95" s="102"/>
      <c r="I95" s="54">
        <f t="shared" si="6"/>
        <v>7</v>
      </c>
      <c r="J95" s="23" t="str">
        <f t="shared" si="10"/>
        <v>18.06.2021г.</v>
      </c>
      <c r="K95" s="54">
        <f t="shared" si="11"/>
        <v>3687.5299999999997</v>
      </c>
      <c r="L95" s="74" t="s">
        <v>16</v>
      </c>
      <c r="M95" s="56">
        <f t="shared" si="7"/>
        <v>1</v>
      </c>
      <c r="N95" s="54">
        <f t="shared" si="8"/>
        <v>7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 t="s">
        <v>232</v>
      </c>
      <c r="D96" s="74">
        <v>1</v>
      </c>
      <c r="E96" s="95">
        <v>7</v>
      </c>
      <c r="F96" s="56">
        <f t="shared" si="9"/>
        <v>1</v>
      </c>
      <c r="G96" s="101" t="s">
        <v>116</v>
      </c>
      <c r="H96" s="102"/>
      <c r="I96" s="54">
        <f t="shared" si="6"/>
        <v>7</v>
      </c>
      <c r="J96" s="23" t="str">
        <f t="shared" si="10"/>
        <v>24.06.2021г.</v>
      </c>
      <c r="K96" s="54">
        <f t="shared" si="11"/>
        <v>3687.5299999999997</v>
      </c>
      <c r="L96" s="74" t="s">
        <v>16</v>
      </c>
      <c r="M96" s="56">
        <f t="shared" si="7"/>
        <v>1</v>
      </c>
      <c r="N96" s="54">
        <f t="shared" si="8"/>
        <v>7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44342</v>
      </c>
      <c r="D97" s="74">
        <v>1</v>
      </c>
      <c r="E97" s="95">
        <v>7</v>
      </c>
      <c r="F97" s="56">
        <f t="shared" si="9"/>
        <v>1</v>
      </c>
      <c r="G97" s="101" t="s">
        <v>116</v>
      </c>
      <c r="H97" s="102"/>
      <c r="I97" s="54">
        <f t="shared" si="6"/>
        <v>7</v>
      </c>
      <c r="J97" s="23">
        <f t="shared" si="10"/>
        <v>44342</v>
      </c>
      <c r="K97" s="54">
        <f t="shared" si="11"/>
        <v>3687.5299999999997</v>
      </c>
      <c r="L97" s="74" t="s">
        <v>16</v>
      </c>
      <c r="M97" s="56">
        <f t="shared" si="7"/>
        <v>1</v>
      </c>
      <c r="N97" s="54">
        <f t="shared" si="8"/>
        <v>7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44345</v>
      </c>
      <c r="D98" s="74">
        <v>1</v>
      </c>
      <c r="E98" s="95">
        <v>7</v>
      </c>
      <c r="F98" s="56">
        <f t="shared" si="9"/>
        <v>1</v>
      </c>
      <c r="G98" s="101" t="s">
        <v>116</v>
      </c>
      <c r="H98" s="102"/>
      <c r="I98" s="54">
        <f t="shared" si="6"/>
        <v>7</v>
      </c>
      <c r="J98" s="23">
        <f t="shared" si="10"/>
        <v>44345</v>
      </c>
      <c r="K98" s="54">
        <f t="shared" si="11"/>
        <v>3687.5299999999997</v>
      </c>
      <c r="L98" s="74" t="s">
        <v>16</v>
      </c>
      <c r="M98" s="56">
        <f t="shared" si="7"/>
        <v>1</v>
      </c>
      <c r="N98" s="54">
        <f t="shared" si="8"/>
        <v>7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44345</v>
      </c>
      <c r="D99" s="74">
        <v>1</v>
      </c>
      <c r="E99" s="95">
        <v>7</v>
      </c>
      <c r="F99" s="56">
        <f t="shared" si="9"/>
        <v>1</v>
      </c>
      <c r="G99" s="101" t="s">
        <v>116</v>
      </c>
      <c r="H99" s="102"/>
      <c r="I99" s="54">
        <f t="shared" si="6"/>
        <v>7</v>
      </c>
      <c r="J99" s="23">
        <f t="shared" si="10"/>
        <v>44345</v>
      </c>
      <c r="K99" s="54">
        <f t="shared" si="11"/>
        <v>3687.5299999999997</v>
      </c>
      <c r="L99" s="74" t="s">
        <v>16</v>
      </c>
      <c r="M99" s="56">
        <f t="shared" si="7"/>
        <v>1</v>
      </c>
      <c r="N99" s="54">
        <f t="shared" si="8"/>
        <v>7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44347</v>
      </c>
      <c r="D100" s="74">
        <v>1</v>
      </c>
      <c r="E100" s="95">
        <v>7</v>
      </c>
      <c r="F100" s="56">
        <f t="shared" si="9"/>
        <v>1</v>
      </c>
      <c r="G100" s="101" t="s">
        <v>116</v>
      </c>
      <c r="H100" s="102"/>
      <c r="I100" s="54">
        <f t="shared" si="6"/>
        <v>7</v>
      </c>
      <c r="J100" s="23">
        <f t="shared" si="10"/>
        <v>44347</v>
      </c>
      <c r="K100" s="54">
        <f t="shared" si="11"/>
        <v>3687.5299999999997</v>
      </c>
      <c r="L100" s="74" t="s">
        <v>16</v>
      </c>
      <c r="M100" s="56">
        <f t="shared" si="7"/>
        <v>1</v>
      </c>
      <c r="N100" s="54">
        <v>0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44348</v>
      </c>
      <c r="D101" s="74">
        <v>1</v>
      </c>
      <c r="E101" s="95">
        <v>7</v>
      </c>
      <c r="F101" s="56">
        <f t="shared" si="9"/>
        <v>1</v>
      </c>
      <c r="G101" s="101" t="s">
        <v>116</v>
      </c>
      <c r="H101" s="102"/>
      <c r="I101" s="54">
        <f t="shared" si="6"/>
        <v>7</v>
      </c>
      <c r="J101" s="23">
        <f t="shared" si="10"/>
        <v>44348</v>
      </c>
      <c r="K101" s="54">
        <f t="shared" si="11"/>
        <v>3687.5299999999997</v>
      </c>
      <c r="L101" s="74" t="s">
        <v>16</v>
      </c>
      <c r="M101" s="56">
        <f t="shared" si="7"/>
        <v>1</v>
      </c>
      <c r="N101" s="54">
        <f t="shared" si="8"/>
        <v>7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44350</v>
      </c>
      <c r="D102" s="74">
        <v>1</v>
      </c>
      <c r="E102" s="95">
        <v>7</v>
      </c>
      <c r="F102" s="56">
        <f t="shared" si="9"/>
        <v>1</v>
      </c>
      <c r="G102" s="101" t="s">
        <v>116</v>
      </c>
      <c r="H102" s="102"/>
      <c r="I102" s="54">
        <f t="shared" si="6"/>
        <v>7</v>
      </c>
      <c r="J102" s="23">
        <f t="shared" si="10"/>
        <v>44350</v>
      </c>
      <c r="K102" s="54">
        <f t="shared" si="11"/>
        <v>3687.5299999999997</v>
      </c>
      <c r="L102" s="74" t="s">
        <v>16</v>
      </c>
      <c r="M102" s="56">
        <f t="shared" si="7"/>
        <v>1</v>
      </c>
      <c r="N102" s="54">
        <f t="shared" si="8"/>
        <v>7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44351</v>
      </c>
      <c r="D103" s="74">
        <v>1</v>
      </c>
      <c r="E103" s="95">
        <v>7</v>
      </c>
      <c r="F103" s="56">
        <f t="shared" si="9"/>
        <v>1</v>
      </c>
      <c r="G103" s="101" t="s">
        <v>116</v>
      </c>
      <c r="H103" s="102"/>
      <c r="I103" s="54">
        <f t="shared" si="6"/>
        <v>7</v>
      </c>
      <c r="J103" s="23">
        <f t="shared" si="10"/>
        <v>44351</v>
      </c>
      <c r="K103" s="54">
        <f t="shared" si="11"/>
        <v>3687.5299999999997</v>
      </c>
      <c r="L103" s="74" t="s">
        <v>16</v>
      </c>
      <c r="M103" s="56">
        <f t="shared" si="7"/>
        <v>1</v>
      </c>
      <c r="N103" s="54">
        <f t="shared" si="8"/>
        <v>7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44352</v>
      </c>
      <c r="D104" s="74">
        <v>1</v>
      </c>
      <c r="E104" s="95">
        <v>7</v>
      </c>
      <c r="F104" s="56">
        <f t="shared" si="9"/>
        <v>1</v>
      </c>
      <c r="G104" s="101" t="s">
        <v>116</v>
      </c>
      <c r="H104" s="102"/>
      <c r="I104" s="54">
        <f t="shared" si="6"/>
        <v>7</v>
      </c>
      <c r="J104" s="23">
        <f t="shared" si="10"/>
        <v>44352</v>
      </c>
      <c r="K104" s="54">
        <f t="shared" si="11"/>
        <v>3687.5299999999997</v>
      </c>
      <c r="L104" s="74" t="s">
        <v>16</v>
      </c>
      <c r="M104" s="56">
        <f t="shared" si="7"/>
        <v>1</v>
      </c>
      <c r="N104" s="54">
        <f t="shared" si="8"/>
        <v>7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44352</v>
      </c>
      <c r="D105" s="74">
        <v>1</v>
      </c>
      <c r="E105" s="95">
        <v>7</v>
      </c>
      <c r="F105" s="56">
        <f t="shared" si="9"/>
        <v>1</v>
      </c>
      <c r="G105" s="101" t="s">
        <v>116</v>
      </c>
      <c r="H105" s="102"/>
      <c r="I105" s="54">
        <f t="shared" si="6"/>
        <v>7</v>
      </c>
      <c r="J105" s="23">
        <f t="shared" si="10"/>
        <v>44352</v>
      </c>
      <c r="K105" s="54">
        <f t="shared" si="11"/>
        <v>3687.5299999999997</v>
      </c>
      <c r="L105" s="74" t="s">
        <v>16</v>
      </c>
      <c r="M105" s="56">
        <f t="shared" si="7"/>
        <v>1</v>
      </c>
      <c r="N105" s="54">
        <f t="shared" si="8"/>
        <v>7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44353</v>
      </c>
      <c r="D106" s="74">
        <v>1</v>
      </c>
      <c r="E106" s="95">
        <v>7</v>
      </c>
      <c r="F106" s="56">
        <f t="shared" si="9"/>
        <v>1</v>
      </c>
      <c r="G106" s="101" t="s">
        <v>116</v>
      </c>
      <c r="H106" s="102"/>
      <c r="I106" s="54">
        <f t="shared" si="6"/>
        <v>7</v>
      </c>
      <c r="J106" s="23">
        <f t="shared" si="10"/>
        <v>44353</v>
      </c>
      <c r="K106" s="54">
        <f t="shared" si="11"/>
        <v>3687.5299999999997</v>
      </c>
      <c r="L106" s="74" t="s">
        <v>16</v>
      </c>
      <c r="M106" s="56">
        <f t="shared" si="7"/>
        <v>1</v>
      </c>
      <c r="N106" s="54">
        <f t="shared" si="8"/>
        <v>7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44353</v>
      </c>
      <c r="D107" s="74">
        <v>1</v>
      </c>
      <c r="E107" s="95">
        <v>7</v>
      </c>
      <c r="F107" s="56">
        <f t="shared" si="9"/>
        <v>1</v>
      </c>
      <c r="G107" s="101" t="s">
        <v>116</v>
      </c>
      <c r="H107" s="102"/>
      <c r="I107" s="54">
        <f t="shared" si="6"/>
        <v>7</v>
      </c>
      <c r="J107" s="23">
        <f t="shared" si="10"/>
        <v>44353</v>
      </c>
      <c r="K107" s="54">
        <f t="shared" si="11"/>
        <v>3687.5299999999997</v>
      </c>
      <c r="L107" s="74" t="s">
        <v>16</v>
      </c>
      <c r="M107" s="56">
        <f t="shared" si="7"/>
        <v>1</v>
      </c>
      <c r="N107" s="54">
        <f t="shared" si="8"/>
        <v>7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44355</v>
      </c>
      <c r="D108" s="74">
        <v>1</v>
      </c>
      <c r="E108" s="95">
        <v>7</v>
      </c>
      <c r="F108" s="56">
        <f t="shared" si="9"/>
        <v>1</v>
      </c>
      <c r="G108" s="101" t="s">
        <v>116</v>
      </c>
      <c r="H108" s="102"/>
      <c r="I108" s="54">
        <f t="shared" si="6"/>
        <v>7</v>
      </c>
      <c r="J108" s="23">
        <f t="shared" si="10"/>
        <v>44355</v>
      </c>
      <c r="K108" s="54">
        <f t="shared" si="11"/>
        <v>3687.5299999999997</v>
      </c>
      <c r="L108" s="74" t="s">
        <v>16</v>
      </c>
      <c r="M108" s="56">
        <f t="shared" si="7"/>
        <v>1</v>
      </c>
      <c r="N108" s="54">
        <f t="shared" si="8"/>
        <v>7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44356</v>
      </c>
      <c r="D109" s="74">
        <v>1</v>
      </c>
      <c r="E109" s="95">
        <v>7</v>
      </c>
      <c r="F109" s="56">
        <f t="shared" si="9"/>
        <v>1</v>
      </c>
      <c r="G109" s="101" t="s">
        <v>116</v>
      </c>
      <c r="H109" s="102"/>
      <c r="I109" s="54">
        <f t="shared" si="6"/>
        <v>7</v>
      </c>
      <c r="J109" s="23">
        <f t="shared" si="10"/>
        <v>44356</v>
      </c>
      <c r="K109" s="54">
        <f t="shared" si="11"/>
        <v>3687.5299999999997</v>
      </c>
      <c r="L109" s="74" t="s">
        <v>16</v>
      </c>
      <c r="M109" s="56">
        <f t="shared" si="7"/>
        <v>1</v>
      </c>
      <c r="N109" s="54">
        <f t="shared" si="8"/>
        <v>7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44357</v>
      </c>
      <c r="D110" s="74">
        <v>1</v>
      </c>
      <c r="E110" s="95">
        <v>7</v>
      </c>
      <c r="F110" s="56">
        <f t="shared" si="9"/>
        <v>1</v>
      </c>
      <c r="G110" s="101" t="s">
        <v>116</v>
      </c>
      <c r="H110" s="102"/>
      <c r="I110" s="54">
        <f t="shared" si="6"/>
        <v>7</v>
      </c>
      <c r="J110" s="23">
        <f t="shared" si="10"/>
        <v>44357</v>
      </c>
      <c r="K110" s="54">
        <f t="shared" si="11"/>
        <v>3687.5299999999997</v>
      </c>
      <c r="L110" s="74" t="s">
        <v>16</v>
      </c>
      <c r="M110" s="56">
        <f t="shared" si="7"/>
        <v>1</v>
      </c>
      <c r="N110" s="54">
        <f t="shared" si="8"/>
        <v>7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44359</v>
      </c>
      <c r="D111" s="74">
        <v>1</v>
      </c>
      <c r="E111" s="95">
        <v>7</v>
      </c>
      <c r="F111" s="56">
        <f t="shared" si="9"/>
        <v>1</v>
      </c>
      <c r="G111" s="101" t="s">
        <v>116</v>
      </c>
      <c r="H111" s="102"/>
      <c r="I111" s="54">
        <f t="shared" si="6"/>
        <v>7</v>
      </c>
      <c r="J111" s="23">
        <f t="shared" si="10"/>
        <v>44359</v>
      </c>
      <c r="K111" s="54">
        <f t="shared" si="11"/>
        <v>3687.5299999999997</v>
      </c>
      <c r="L111" s="74" t="s">
        <v>16</v>
      </c>
      <c r="M111" s="56">
        <f t="shared" si="7"/>
        <v>1</v>
      </c>
      <c r="N111" s="54">
        <f t="shared" si="8"/>
        <v>7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44360</v>
      </c>
      <c r="D112" s="74">
        <v>1</v>
      </c>
      <c r="E112" s="95">
        <v>7</v>
      </c>
      <c r="F112" s="56">
        <f t="shared" si="9"/>
        <v>1</v>
      </c>
      <c r="G112" s="101" t="s">
        <v>116</v>
      </c>
      <c r="H112" s="102"/>
      <c r="I112" s="54">
        <f t="shared" si="6"/>
        <v>7</v>
      </c>
      <c r="J112" s="23">
        <f t="shared" si="10"/>
        <v>44360</v>
      </c>
      <c r="K112" s="54">
        <f t="shared" si="11"/>
        <v>3687.5299999999997</v>
      </c>
      <c r="L112" s="74" t="s">
        <v>16</v>
      </c>
      <c r="M112" s="56">
        <f t="shared" si="7"/>
        <v>1</v>
      </c>
      <c r="N112" s="54">
        <f t="shared" si="8"/>
        <v>7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44359</v>
      </c>
      <c r="D113" s="74">
        <v>1</v>
      </c>
      <c r="E113" s="95">
        <v>7</v>
      </c>
      <c r="F113" s="56">
        <f t="shared" si="9"/>
        <v>1</v>
      </c>
      <c r="G113" s="101" t="s">
        <v>116</v>
      </c>
      <c r="H113" s="102"/>
      <c r="I113" s="54">
        <f t="shared" si="6"/>
        <v>7</v>
      </c>
      <c r="J113" s="23">
        <f t="shared" si="10"/>
        <v>44359</v>
      </c>
      <c r="K113" s="54">
        <f t="shared" si="11"/>
        <v>3687.5299999999997</v>
      </c>
      <c r="L113" s="74" t="s">
        <v>16</v>
      </c>
      <c r="M113" s="56">
        <f t="shared" si="7"/>
        <v>1</v>
      </c>
      <c r="N113" s="54">
        <f t="shared" si="8"/>
        <v>7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44361</v>
      </c>
      <c r="D114" s="74">
        <v>1</v>
      </c>
      <c r="E114" s="95">
        <v>7</v>
      </c>
      <c r="F114" s="56">
        <f t="shared" si="9"/>
        <v>1</v>
      </c>
      <c r="G114" s="101" t="s">
        <v>116</v>
      </c>
      <c r="H114" s="102"/>
      <c r="I114" s="54">
        <f t="shared" si="6"/>
        <v>7</v>
      </c>
      <c r="J114" s="23">
        <f t="shared" si="10"/>
        <v>44361</v>
      </c>
      <c r="K114" s="54">
        <f t="shared" si="11"/>
        <v>3687.5299999999997</v>
      </c>
      <c r="L114" s="74" t="s">
        <v>16</v>
      </c>
      <c r="M114" s="56">
        <f t="shared" si="7"/>
        <v>1</v>
      </c>
      <c r="N114" s="54">
        <f t="shared" si="8"/>
        <v>7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44361</v>
      </c>
      <c r="D115" s="74">
        <v>1</v>
      </c>
      <c r="E115" s="95">
        <v>7</v>
      </c>
      <c r="F115" s="56">
        <f t="shared" si="9"/>
        <v>1</v>
      </c>
      <c r="G115" s="101" t="s">
        <v>116</v>
      </c>
      <c r="H115" s="102"/>
      <c r="I115" s="54">
        <f t="shared" si="6"/>
        <v>7</v>
      </c>
      <c r="J115" s="23">
        <f t="shared" si="10"/>
        <v>44361</v>
      </c>
      <c r="K115" s="54">
        <f t="shared" si="11"/>
        <v>3687.5299999999997</v>
      </c>
      <c r="L115" s="74" t="s">
        <v>16</v>
      </c>
      <c r="M115" s="56">
        <f t="shared" si="7"/>
        <v>1</v>
      </c>
      <c r="N115" s="54">
        <f t="shared" si="8"/>
        <v>7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40</v>
      </c>
      <c r="C116" s="25">
        <v>44363</v>
      </c>
      <c r="D116" s="74">
        <v>1</v>
      </c>
      <c r="E116" s="95">
        <v>7</v>
      </c>
      <c r="F116" s="56">
        <f t="shared" si="9"/>
        <v>1</v>
      </c>
      <c r="G116" s="101" t="s">
        <v>116</v>
      </c>
      <c r="H116" s="102"/>
      <c r="I116" s="54">
        <f t="shared" si="6"/>
        <v>7</v>
      </c>
      <c r="J116" s="23">
        <f t="shared" si="10"/>
        <v>44363</v>
      </c>
      <c r="K116" s="54">
        <f t="shared" si="11"/>
        <v>3687.5299999999997</v>
      </c>
      <c r="L116" s="74" t="s">
        <v>16</v>
      </c>
      <c r="M116" s="56">
        <f t="shared" si="7"/>
        <v>1</v>
      </c>
      <c r="N116" s="54">
        <f t="shared" si="8"/>
        <v>7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40</v>
      </c>
      <c r="C117" s="25">
        <v>44365</v>
      </c>
      <c r="D117" s="74">
        <v>1</v>
      </c>
      <c r="E117" s="95">
        <v>7</v>
      </c>
      <c r="F117" s="56">
        <f t="shared" si="9"/>
        <v>1</v>
      </c>
      <c r="G117" s="101" t="s">
        <v>116</v>
      </c>
      <c r="H117" s="102"/>
      <c r="I117" s="54">
        <f t="shared" si="6"/>
        <v>7</v>
      </c>
      <c r="J117" s="23">
        <f t="shared" si="10"/>
        <v>44365</v>
      </c>
      <c r="K117" s="54">
        <f t="shared" si="11"/>
        <v>3687.5299999999997</v>
      </c>
      <c r="L117" s="74" t="s">
        <v>16</v>
      </c>
      <c r="M117" s="56">
        <f t="shared" si="7"/>
        <v>1</v>
      </c>
      <c r="N117" s="54">
        <f t="shared" si="8"/>
        <v>7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40</v>
      </c>
      <c r="C118" s="25">
        <v>44367</v>
      </c>
      <c r="D118" s="74">
        <v>1</v>
      </c>
      <c r="E118" s="95">
        <v>7</v>
      </c>
      <c r="F118" s="56">
        <f t="shared" si="9"/>
        <v>1</v>
      </c>
      <c r="G118" s="101" t="s">
        <v>116</v>
      </c>
      <c r="H118" s="102"/>
      <c r="I118" s="54">
        <f t="shared" si="6"/>
        <v>7</v>
      </c>
      <c r="J118" s="23">
        <f t="shared" si="10"/>
        <v>44367</v>
      </c>
      <c r="K118" s="54">
        <f t="shared" si="11"/>
        <v>3687.5299999999997</v>
      </c>
      <c r="L118" s="74" t="s">
        <v>16</v>
      </c>
      <c r="M118" s="56">
        <f t="shared" si="7"/>
        <v>1</v>
      </c>
      <c r="N118" s="54">
        <f t="shared" si="8"/>
        <v>7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40</v>
      </c>
      <c r="C119" s="25">
        <v>44365</v>
      </c>
      <c r="D119" s="74">
        <v>1</v>
      </c>
      <c r="E119" s="95">
        <v>7</v>
      </c>
      <c r="F119" s="56">
        <f t="shared" si="9"/>
        <v>1</v>
      </c>
      <c r="G119" s="101" t="s">
        <v>116</v>
      </c>
      <c r="H119" s="102"/>
      <c r="I119" s="54">
        <f t="shared" si="6"/>
        <v>7</v>
      </c>
      <c r="J119" s="23">
        <f t="shared" si="10"/>
        <v>44365</v>
      </c>
      <c r="K119" s="54">
        <f t="shared" si="11"/>
        <v>3687.5299999999997</v>
      </c>
      <c r="L119" s="74" t="s">
        <v>16</v>
      </c>
      <c r="M119" s="56">
        <f t="shared" si="7"/>
        <v>1</v>
      </c>
      <c r="N119" s="54">
        <f t="shared" si="8"/>
        <v>7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40</v>
      </c>
      <c r="C120" s="25">
        <v>44368</v>
      </c>
      <c r="D120" s="74">
        <v>1</v>
      </c>
      <c r="E120" s="95">
        <v>7</v>
      </c>
      <c r="F120" s="56">
        <f t="shared" si="9"/>
        <v>1</v>
      </c>
      <c r="G120" s="101" t="s">
        <v>116</v>
      </c>
      <c r="H120" s="102"/>
      <c r="I120" s="54">
        <f t="shared" si="6"/>
        <v>7</v>
      </c>
      <c r="J120" s="23">
        <f t="shared" si="10"/>
        <v>44368</v>
      </c>
      <c r="K120" s="54">
        <f t="shared" si="11"/>
        <v>3687.5299999999997</v>
      </c>
      <c r="L120" s="74" t="s">
        <v>16</v>
      </c>
      <c r="M120" s="56">
        <f t="shared" si="7"/>
        <v>1</v>
      </c>
      <c r="N120" s="54">
        <f t="shared" si="8"/>
        <v>7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40</v>
      </c>
      <c r="C121" s="25">
        <v>44368</v>
      </c>
      <c r="D121" s="74">
        <v>1</v>
      </c>
      <c r="E121" s="95">
        <v>7</v>
      </c>
      <c r="F121" s="56">
        <f t="shared" si="9"/>
        <v>1</v>
      </c>
      <c r="G121" s="101" t="s">
        <v>116</v>
      </c>
      <c r="H121" s="102"/>
      <c r="I121" s="54">
        <f t="shared" si="6"/>
        <v>7</v>
      </c>
      <c r="J121" s="23">
        <f t="shared" si="10"/>
        <v>44368</v>
      </c>
      <c r="K121" s="54">
        <f t="shared" si="11"/>
        <v>3687.5299999999997</v>
      </c>
      <c r="L121" s="74" t="s">
        <v>16</v>
      </c>
      <c r="M121" s="56">
        <f t="shared" si="7"/>
        <v>1</v>
      </c>
      <c r="N121" s="54">
        <f t="shared" si="8"/>
        <v>7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40</v>
      </c>
      <c r="C122" s="25">
        <v>44371</v>
      </c>
      <c r="D122" s="74">
        <v>1</v>
      </c>
      <c r="E122" s="95">
        <v>7</v>
      </c>
      <c r="F122" s="56">
        <f t="shared" si="9"/>
        <v>1</v>
      </c>
      <c r="G122" s="101" t="s">
        <v>116</v>
      </c>
      <c r="H122" s="102"/>
      <c r="I122" s="54">
        <f t="shared" si="6"/>
        <v>7</v>
      </c>
      <c r="J122" s="23">
        <f t="shared" si="10"/>
        <v>44371</v>
      </c>
      <c r="K122" s="54">
        <f t="shared" si="11"/>
        <v>3687.5299999999997</v>
      </c>
      <c r="L122" s="74" t="s">
        <v>16</v>
      </c>
      <c r="M122" s="56">
        <f t="shared" si="7"/>
        <v>1</v>
      </c>
      <c r="N122" s="54">
        <f t="shared" si="8"/>
        <v>7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40</v>
      </c>
      <c r="C123" s="25">
        <v>44371</v>
      </c>
      <c r="D123" s="74">
        <v>1</v>
      </c>
      <c r="E123" s="95">
        <v>7</v>
      </c>
      <c r="F123" s="56">
        <f t="shared" si="9"/>
        <v>1</v>
      </c>
      <c r="G123" s="101" t="s">
        <v>116</v>
      </c>
      <c r="H123" s="102"/>
      <c r="I123" s="54">
        <f t="shared" si="6"/>
        <v>7</v>
      </c>
      <c r="J123" s="23">
        <f t="shared" si="10"/>
        <v>44371</v>
      </c>
      <c r="K123" s="54">
        <f t="shared" si="11"/>
        <v>3687.5299999999997</v>
      </c>
      <c r="L123" s="74" t="s">
        <v>16</v>
      </c>
      <c r="M123" s="56">
        <f t="shared" si="7"/>
        <v>1</v>
      </c>
      <c r="N123" s="54">
        <f t="shared" si="8"/>
        <v>7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40</v>
      </c>
      <c r="C124" s="25">
        <v>44371</v>
      </c>
      <c r="D124" s="74">
        <v>1</v>
      </c>
      <c r="E124" s="95">
        <v>7</v>
      </c>
      <c r="F124" s="56">
        <f t="shared" si="9"/>
        <v>1</v>
      </c>
      <c r="G124" s="101" t="s">
        <v>116</v>
      </c>
      <c r="H124" s="102"/>
      <c r="I124" s="54">
        <f t="shared" si="6"/>
        <v>7</v>
      </c>
      <c r="J124" s="23">
        <f t="shared" si="10"/>
        <v>44371</v>
      </c>
      <c r="K124" s="54">
        <f t="shared" si="11"/>
        <v>3687.5299999999997</v>
      </c>
      <c r="L124" s="74" t="s">
        <v>16</v>
      </c>
      <c r="M124" s="56">
        <f t="shared" si="7"/>
        <v>1</v>
      </c>
      <c r="N124" s="54">
        <f t="shared" si="8"/>
        <v>7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40</v>
      </c>
      <c r="C125" s="25">
        <v>44372</v>
      </c>
      <c r="D125" s="74">
        <v>1</v>
      </c>
      <c r="E125" s="95">
        <v>7</v>
      </c>
      <c r="F125" s="56">
        <f t="shared" si="9"/>
        <v>1</v>
      </c>
      <c r="G125" s="101" t="s">
        <v>116</v>
      </c>
      <c r="H125" s="102"/>
      <c r="I125" s="54">
        <f t="shared" si="6"/>
        <v>7</v>
      </c>
      <c r="J125" s="23">
        <f t="shared" si="10"/>
        <v>44372</v>
      </c>
      <c r="K125" s="54">
        <f t="shared" si="11"/>
        <v>3687.5299999999997</v>
      </c>
      <c r="L125" s="74" t="s">
        <v>16</v>
      </c>
      <c r="M125" s="56">
        <f t="shared" si="7"/>
        <v>1</v>
      </c>
      <c r="N125" s="54">
        <f t="shared" si="8"/>
        <v>7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40</v>
      </c>
      <c r="C126" s="25">
        <v>44373</v>
      </c>
      <c r="D126" s="74">
        <v>1</v>
      </c>
      <c r="E126" s="95">
        <v>7</v>
      </c>
      <c r="F126" s="56">
        <f t="shared" si="9"/>
        <v>1</v>
      </c>
      <c r="G126" s="101" t="s">
        <v>116</v>
      </c>
      <c r="H126" s="102"/>
      <c r="I126" s="54">
        <f t="shared" si="6"/>
        <v>7</v>
      </c>
      <c r="J126" s="23">
        <f t="shared" si="10"/>
        <v>44373</v>
      </c>
      <c r="K126" s="54">
        <f t="shared" si="11"/>
        <v>3687.5299999999997</v>
      </c>
      <c r="L126" s="74" t="s">
        <v>16</v>
      </c>
      <c r="M126" s="56">
        <f t="shared" si="7"/>
        <v>1</v>
      </c>
      <c r="N126" s="54">
        <f t="shared" si="8"/>
        <v>7</v>
      </c>
      <c r="O126" s="56">
        <v>0</v>
      </c>
      <c r="P126" s="29"/>
      <c r="Q126" s="71"/>
    </row>
    <row r="127" spans="1:17" ht="20.25" customHeight="1" x14ac:dyDescent="0.25">
      <c r="A127" s="111">
        <v>122</v>
      </c>
      <c r="B127" s="17" t="s">
        <v>40</v>
      </c>
      <c r="C127" s="25">
        <v>44373</v>
      </c>
      <c r="D127" s="74">
        <v>1</v>
      </c>
      <c r="E127" s="95">
        <v>7</v>
      </c>
      <c r="F127" s="56">
        <f t="shared" si="9"/>
        <v>1</v>
      </c>
      <c r="G127" s="101" t="s">
        <v>116</v>
      </c>
      <c r="H127" s="102"/>
      <c r="I127" s="54">
        <f t="shared" si="6"/>
        <v>7</v>
      </c>
      <c r="J127" s="23">
        <f t="shared" si="10"/>
        <v>44373</v>
      </c>
      <c r="K127" s="54">
        <f t="shared" si="11"/>
        <v>3687.5299999999997</v>
      </c>
      <c r="L127" s="74" t="s">
        <v>16</v>
      </c>
      <c r="M127" s="56">
        <f t="shared" si="7"/>
        <v>1</v>
      </c>
      <c r="N127" s="54">
        <f t="shared" si="8"/>
        <v>7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44347</v>
      </c>
      <c r="D128" s="74">
        <v>1</v>
      </c>
      <c r="E128" s="95">
        <v>10</v>
      </c>
      <c r="F128" s="56">
        <f t="shared" si="9"/>
        <v>1</v>
      </c>
      <c r="G128" s="101" t="s">
        <v>117</v>
      </c>
      <c r="H128" s="102"/>
      <c r="I128" s="54">
        <f t="shared" si="6"/>
        <v>10</v>
      </c>
      <c r="J128" s="23">
        <f t="shared" si="10"/>
        <v>44347</v>
      </c>
      <c r="K128" s="54">
        <f t="shared" si="11"/>
        <v>5267.9</v>
      </c>
      <c r="L128" s="74" t="s">
        <v>16</v>
      </c>
      <c r="M128" s="56">
        <f t="shared" si="7"/>
        <v>1</v>
      </c>
      <c r="N128" s="54">
        <f t="shared" si="8"/>
        <v>10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44355</v>
      </c>
      <c r="D129" s="74">
        <v>1</v>
      </c>
      <c r="E129" s="95">
        <v>10</v>
      </c>
      <c r="F129" s="56">
        <f t="shared" si="9"/>
        <v>1</v>
      </c>
      <c r="G129" s="101" t="s">
        <v>117</v>
      </c>
      <c r="H129" s="102"/>
      <c r="I129" s="54">
        <f t="shared" si="6"/>
        <v>10</v>
      </c>
      <c r="J129" s="23">
        <f t="shared" si="10"/>
        <v>44355</v>
      </c>
      <c r="K129" s="54">
        <f t="shared" si="11"/>
        <v>5267.9</v>
      </c>
      <c r="L129" s="74" t="s">
        <v>16</v>
      </c>
      <c r="M129" s="56">
        <f t="shared" si="7"/>
        <v>1</v>
      </c>
      <c r="N129" s="54">
        <f t="shared" si="8"/>
        <v>10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44358</v>
      </c>
      <c r="D130" s="74">
        <v>1</v>
      </c>
      <c r="E130" s="95">
        <v>10</v>
      </c>
      <c r="F130" s="56">
        <f t="shared" si="9"/>
        <v>1</v>
      </c>
      <c r="G130" s="101" t="s">
        <v>117</v>
      </c>
      <c r="H130" s="102"/>
      <c r="I130" s="54">
        <f t="shared" si="6"/>
        <v>10</v>
      </c>
      <c r="J130" s="23">
        <f t="shared" si="10"/>
        <v>44358</v>
      </c>
      <c r="K130" s="54">
        <f t="shared" si="11"/>
        <v>5267.9</v>
      </c>
      <c r="L130" s="74" t="s">
        <v>16</v>
      </c>
      <c r="M130" s="56">
        <f t="shared" si="7"/>
        <v>1</v>
      </c>
      <c r="N130" s="54">
        <f t="shared" si="8"/>
        <v>10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44369</v>
      </c>
      <c r="D131" s="74">
        <v>1</v>
      </c>
      <c r="E131" s="95">
        <v>10</v>
      </c>
      <c r="F131" s="56">
        <f t="shared" si="9"/>
        <v>1</v>
      </c>
      <c r="G131" s="101" t="s">
        <v>117</v>
      </c>
      <c r="H131" s="102"/>
      <c r="I131" s="54">
        <f t="shared" si="6"/>
        <v>10</v>
      </c>
      <c r="J131" s="23">
        <f t="shared" si="10"/>
        <v>44369</v>
      </c>
      <c r="K131" s="54">
        <f t="shared" si="11"/>
        <v>5267.9</v>
      </c>
      <c r="L131" s="74" t="s">
        <v>16</v>
      </c>
      <c r="M131" s="56">
        <f t="shared" si="7"/>
        <v>1</v>
      </c>
      <c r="N131" s="54">
        <f t="shared" si="8"/>
        <v>10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44352</v>
      </c>
      <c r="D132" s="74">
        <v>1</v>
      </c>
      <c r="E132" s="95">
        <v>10</v>
      </c>
      <c r="F132" s="56">
        <f t="shared" si="9"/>
        <v>1</v>
      </c>
      <c r="G132" s="101" t="s">
        <v>117</v>
      </c>
      <c r="H132" s="102"/>
      <c r="I132" s="54">
        <f t="shared" si="6"/>
        <v>10</v>
      </c>
      <c r="J132" s="23">
        <f t="shared" si="10"/>
        <v>44352</v>
      </c>
      <c r="K132" s="54">
        <f t="shared" si="11"/>
        <v>5267.9</v>
      </c>
      <c r="L132" s="74" t="s">
        <v>16</v>
      </c>
      <c r="M132" s="56">
        <f t="shared" si="7"/>
        <v>1</v>
      </c>
      <c r="N132" s="54">
        <f t="shared" si="8"/>
        <v>10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44357</v>
      </c>
      <c r="D133" s="74">
        <v>1</v>
      </c>
      <c r="E133" s="95">
        <v>10</v>
      </c>
      <c r="F133" s="56">
        <f t="shared" si="9"/>
        <v>1</v>
      </c>
      <c r="G133" s="101" t="s">
        <v>117</v>
      </c>
      <c r="H133" s="102"/>
      <c r="I133" s="54">
        <f t="shared" si="6"/>
        <v>10</v>
      </c>
      <c r="J133" s="23">
        <f t="shared" si="10"/>
        <v>44357</v>
      </c>
      <c r="K133" s="54">
        <f t="shared" si="11"/>
        <v>5267.9</v>
      </c>
      <c r="L133" s="74" t="s">
        <v>16</v>
      </c>
      <c r="M133" s="56">
        <f t="shared" si="7"/>
        <v>1</v>
      </c>
      <c r="N133" s="54">
        <f t="shared" si="8"/>
        <v>10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44365</v>
      </c>
      <c r="D134" s="74">
        <v>1</v>
      </c>
      <c r="E134" s="95">
        <v>10</v>
      </c>
      <c r="F134" s="56">
        <f t="shared" si="9"/>
        <v>1</v>
      </c>
      <c r="G134" s="101" t="s">
        <v>117</v>
      </c>
      <c r="H134" s="102"/>
      <c r="I134" s="54">
        <f t="shared" ref="I134:I188" si="12">E134</f>
        <v>10</v>
      </c>
      <c r="J134" s="23">
        <f t="shared" si="10"/>
        <v>44365</v>
      </c>
      <c r="K134" s="54">
        <f t="shared" si="11"/>
        <v>5267.9</v>
      </c>
      <c r="L134" s="74" t="s">
        <v>16</v>
      </c>
      <c r="M134" s="56">
        <f t="shared" ref="M134:M197" si="13">F134</f>
        <v>1</v>
      </c>
      <c r="N134" s="54">
        <f t="shared" ref="N134:N197" si="14">E134</f>
        <v>10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44370</v>
      </c>
      <c r="D135" s="74">
        <v>1</v>
      </c>
      <c r="E135" s="95">
        <v>10</v>
      </c>
      <c r="F135" s="56">
        <f t="shared" ref="F135:F188" si="15">D135</f>
        <v>1</v>
      </c>
      <c r="G135" s="101" t="s">
        <v>117</v>
      </c>
      <c r="H135" s="102"/>
      <c r="I135" s="54">
        <f t="shared" si="12"/>
        <v>10</v>
      </c>
      <c r="J135" s="23">
        <f t="shared" ref="J135:J188" si="16">C135</f>
        <v>44370</v>
      </c>
      <c r="K135" s="54">
        <f t="shared" ref="K135:K198" si="17">E135*526.79</f>
        <v>5267.9</v>
      </c>
      <c r="L135" s="74" t="s">
        <v>16</v>
      </c>
      <c r="M135" s="56">
        <f t="shared" si="13"/>
        <v>1</v>
      </c>
      <c r="N135" s="54">
        <f t="shared" si="14"/>
        <v>10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44350</v>
      </c>
      <c r="D136" s="74">
        <v>1</v>
      </c>
      <c r="E136" s="95">
        <v>10</v>
      </c>
      <c r="F136" s="56">
        <f t="shared" si="15"/>
        <v>1</v>
      </c>
      <c r="G136" s="101" t="s">
        <v>117</v>
      </c>
      <c r="H136" s="102"/>
      <c r="I136" s="54">
        <f t="shared" si="12"/>
        <v>10</v>
      </c>
      <c r="J136" s="23">
        <f t="shared" si="16"/>
        <v>44350</v>
      </c>
      <c r="K136" s="54">
        <f t="shared" si="17"/>
        <v>5267.9</v>
      </c>
      <c r="L136" s="74" t="s">
        <v>16</v>
      </c>
      <c r="M136" s="56">
        <f t="shared" si="13"/>
        <v>1</v>
      </c>
      <c r="N136" s="54">
        <f t="shared" si="14"/>
        <v>10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44356</v>
      </c>
      <c r="D137" s="74">
        <v>1</v>
      </c>
      <c r="E137" s="95">
        <v>10</v>
      </c>
      <c r="F137" s="56">
        <f t="shared" si="15"/>
        <v>1</v>
      </c>
      <c r="G137" s="101" t="s">
        <v>117</v>
      </c>
      <c r="H137" s="102"/>
      <c r="I137" s="54">
        <f t="shared" si="12"/>
        <v>10</v>
      </c>
      <c r="J137" s="23">
        <f t="shared" si="16"/>
        <v>44356</v>
      </c>
      <c r="K137" s="54">
        <f t="shared" si="17"/>
        <v>5267.9</v>
      </c>
      <c r="L137" s="74" t="s">
        <v>16</v>
      </c>
      <c r="M137" s="56">
        <f t="shared" si="13"/>
        <v>1</v>
      </c>
      <c r="N137" s="54">
        <f t="shared" si="14"/>
        <v>10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44362</v>
      </c>
      <c r="D138" s="74">
        <v>1</v>
      </c>
      <c r="E138" s="95">
        <v>10</v>
      </c>
      <c r="F138" s="56">
        <f t="shared" si="15"/>
        <v>1</v>
      </c>
      <c r="G138" s="101" t="s">
        <v>117</v>
      </c>
      <c r="H138" s="102"/>
      <c r="I138" s="54">
        <f t="shared" si="12"/>
        <v>10</v>
      </c>
      <c r="J138" s="23">
        <f t="shared" si="16"/>
        <v>44362</v>
      </c>
      <c r="K138" s="54">
        <f t="shared" si="17"/>
        <v>5267.9</v>
      </c>
      <c r="L138" s="74" t="s">
        <v>16</v>
      </c>
      <c r="M138" s="56">
        <f t="shared" si="13"/>
        <v>1</v>
      </c>
      <c r="N138" s="54">
        <f t="shared" si="14"/>
        <v>10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44373</v>
      </c>
      <c r="D139" s="74">
        <v>1</v>
      </c>
      <c r="E139" s="95">
        <v>10</v>
      </c>
      <c r="F139" s="56">
        <f t="shared" si="15"/>
        <v>1</v>
      </c>
      <c r="G139" s="101" t="s">
        <v>117</v>
      </c>
      <c r="H139" s="102"/>
      <c r="I139" s="54">
        <f t="shared" si="12"/>
        <v>10</v>
      </c>
      <c r="J139" s="23">
        <f t="shared" si="16"/>
        <v>44373</v>
      </c>
      <c r="K139" s="54">
        <f t="shared" si="17"/>
        <v>5267.9</v>
      </c>
      <c r="L139" s="74" t="s">
        <v>16</v>
      </c>
      <c r="M139" s="56">
        <f t="shared" si="13"/>
        <v>1</v>
      </c>
      <c r="N139" s="54">
        <f t="shared" si="14"/>
        <v>10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44341</v>
      </c>
      <c r="D140" s="74">
        <v>1</v>
      </c>
      <c r="E140" s="95">
        <v>10</v>
      </c>
      <c r="F140" s="56">
        <f t="shared" si="15"/>
        <v>1</v>
      </c>
      <c r="G140" s="101" t="s">
        <v>117</v>
      </c>
      <c r="H140" s="102"/>
      <c r="I140" s="54">
        <f t="shared" si="12"/>
        <v>10</v>
      </c>
      <c r="J140" s="23">
        <f t="shared" si="16"/>
        <v>44341</v>
      </c>
      <c r="K140" s="54">
        <f t="shared" si="17"/>
        <v>5267.9</v>
      </c>
      <c r="L140" s="74" t="s">
        <v>16</v>
      </c>
      <c r="M140" s="56">
        <f t="shared" si="13"/>
        <v>1</v>
      </c>
      <c r="N140" s="54">
        <f t="shared" si="14"/>
        <v>10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44346</v>
      </c>
      <c r="D141" s="74">
        <v>1</v>
      </c>
      <c r="E141" s="95">
        <v>10</v>
      </c>
      <c r="F141" s="56">
        <f t="shared" si="15"/>
        <v>1</v>
      </c>
      <c r="G141" s="101" t="s">
        <v>117</v>
      </c>
      <c r="H141" s="102"/>
      <c r="I141" s="54">
        <f t="shared" si="12"/>
        <v>10</v>
      </c>
      <c r="J141" s="23">
        <f t="shared" si="16"/>
        <v>44346</v>
      </c>
      <c r="K141" s="54">
        <f t="shared" si="17"/>
        <v>5267.9</v>
      </c>
      <c r="L141" s="74" t="s">
        <v>16</v>
      </c>
      <c r="M141" s="56">
        <f t="shared" si="13"/>
        <v>1</v>
      </c>
      <c r="N141" s="54">
        <f t="shared" si="14"/>
        <v>10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44348</v>
      </c>
      <c r="D142" s="74">
        <v>1</v>
      </c>
      <c r="E142" s="95">
        <v>10</v>
      </c>
      <c r="F142" s="56">
        <f t="shared" si="15"/>
        <v>1</v>
      </c>
      <c r="G142" s="101" t="s">
        <v>117</v>
      </c>
      <c r="H142" s="102"/>
      <c r="I142" s="54">
        <f t="shared" si="12"/>
        <v>10</v>
      </c>
      <c r="J142" s="23">
        <f t="shared" si="16"/>
        <v>44348</v>
      </c>
      <c r="K142" s="54">
        <f t="shared" si="17"/>
        <v>5267.9</v>
      </c>
      <c r="L142" s="74" t="s">
        <v>16</v>
      </c>
      <c r="M142" s="56">
        <f t="shared" si="13"/>
        <v>1</v>
      </c>
      <c r="N142" s="54">
        <f t="shared" si="14"/>
        <v>10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44351</v>
      </c>
      <c r="D143" s="74">
        <v>1</v>
      </c>
      <c r="E143" s="95">
        <v>10</v>
      </c>
      <c r="F143" s="56">
        <f t="shared" si="15"/>
        <v>1</v>
      </c>
      <c r="G143" s="101" t="s">
        <v>117</v>
      </c>
      <c r="H143" s="102"/>
      <c r="I143" s="54">
        <f t="shared" si="12"/>
        <v>10</v>
      </c>
      <c r="J143" s="23">
        <f t="shared" si="16"/>
        <v>44351</v>
      </c>
      <c r="K143" s="54">
        <f t="shared" si="17"/>
        <v>5267.9</v>
      </c>
      <c r="L143" s="74" t="s">
        <v>16</v>
      </c>
      <c r="M143" s="56">
        <f t="shared" si="13"/>
        <v>1</v>
      </c>
      <c r="N143" s="54">
        <f t="shared" si="14"/>
        <v>10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44362</v>
      </c>
      <c r="D144" s="74">
        <v>1</v>
      </c>
      <c r="E144" s="95">
        <v>10</v>
      </c>
      <c r="F144" s="56">
        <f t="shared" si="15"/>
        <v>1</v>
      </c>
      <c r="G144" s="101" t="s">
        <v>117</v>
      </c>
      <c r="H144" s="102"/>
      <c r="I144" s="54">
        <f t="shared" si="12"/>
        <v>10</v>
      </c>
      <c r="J144" s="23">
        <f t="shared" si="16"/>
        <v>44362</v>
      </c>
      <c r="K144" s="54">
        <f t="shared" si="17"/>
        <v>5267.9</v>
      </c>
      <c r="L144" s="74" t="s">
        <v>16</v>
      </c>
      <c r="M144" s="56">
        <f t="shared" si="13"/>
        <v>1</v>
      </c>
      <c r="N144" s="54">
        <f t="shared" si="14"/>
        <v>10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44344</v>
      </c>
      <c r="D145" s="74">
        <v>1</v>
      </c>
      <c r="E145" s="95">
        <v>10</v>
      </c>
      <c r="F145" s="56">
        <f t="shared" si="15"/>
        <v>1</v>
      </c>
      <c r="G145" s="101" t="s">
        <v>117</v>
      </c>
      <c r="H145" s="102"/>
      <c r="I145" s="54">
        <f t="shared" si="12"/>
        <v>10</v>
      </c>
      <c r="J145" s="23">
        <f t="shared" si="16"/>
        <v>44344</v>
      </c>
      <c r="K145" s="54">
        <f t="shared" si="17"/>
        <v>5267.9</v>
      </c>
      <c r="L145" s="74" t="s">
        <v>16</v>
      </c>
      <c r="M145" s="56">
        <f t="shared" si="13"/>
        <v>1</v>
      </c>
      <c r="N145" s="54">
        <f t="shared" si="14"/>
        <v>10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44349</v>
      </c>
      <c r="D146" s="74">
        <v>1</v>
      </c>
      <c r="E146" s="95">
        <v>10</v>
      </c>
      <c r="F146" s="56">
        <f t="shared" si="15"/>
        <v>1</v>
      </c>
      <c r="G146" s="101" t="s">
        <v>117</v>
      </c>
      <c r="H146" s="102"/>
      <c r="I146" s="54">
        <f t="shared" si="12"/>
        <v>10</v>
      </c>
      <c r="J146" s="23">
        <f t="shared" si="16"/>
        <v>44349</v>
      </c>
      <c r="K146" s="54">
        <f t="shared" si="17"/>
        <v>5267.9</v>
      </c>
      <c r="L146" s="74" t="s">
        <v>16</v>
      </c>
      <c r="M146" s="56">
        <f t="shared" si="13"/>
        <v>1</v>
      </c>
      <c r="N146" s="54">
        <f t="shared" si="14"/>
        <v>10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44354</v>
      </c>
      <c r="D147" s="74">
        <v>1</v>
      </c>
      <c r="E147" s="95">
        <v>10</v>
      </c>
      <c r="F147" s="56">
        <f t="shared" si="15"/>
        <v>1</v>
      </c>
      <c r="G147" s="101" t="s">
        <v>117</v>
      </c>
      <c r="H147" s="102"/>
      <c r="I147" s="54">
        <f t="shared" si="12"/>
        <v>10</v>
      </c>
      <c r="J147" s="23">
        <f t="shared" si="16"/>
        <v>44354</v>
      </c>
      <c r="K147" s="54">
        <f t="shared" si="17"/>
        <v>5267.9</v>
      </c>
      <c r="L147" s="74" t="s">
        <v>16</v>
      </c>
      <c r="M147" s="56">
        <f t="shared" si="13"/>
        <v>1</v>
      </c>
      <c r="N147" s="54">
        <f t="shared" si="14"/>
        <v>10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44357</v>
      </c>
      <c r="D148" s="74">
        <v>1</v>
      </c>
      <c r="E148" s="95">
        <v>10</v>
      </c>
      <c r="F148" s="56">
        <f t="shared" si="15"/>
        <v>1</v>
      </c>
      <c r="G148" s="101" t="s">
        <v>117</v>
      </c>
      <c r="H148" s="102"/>
      <c r="I148" s="54">
        <f t="shared" si="12"/>
        <v>10</v>
      </c>
      <c r="J148" s="23">
        <f t="shared" si="16"/>
        <v>44357</v>
      </c>
      <c r="K148" s="54">
        <f t="shared" si="17"/>
        <v>5267.9</v>
      </c>
      <c r="L148" s="74" t="s">
        <v>16</v>
      </c>
      <c r="M148" s="56">
        <f t="shared" si="13"/>
        <v>1</v>
      </c>
      <c r="N148" s="54">
        <f t="shared" si="14"/>
        <v>10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44362</v>
      </c>
      <c r="D149" s="74">
        <v>1</v>
      </c>
      <c r="E149" s="95">
        <v>10</v>
      </c>
      <c r="F149" s="56">
        <f t="shared" si="15"/>
        <v>1</v>
      </c>
      <c r="G149" s="101" t="s">
        <v>117</v>
      </c>
      <c r="H149" s="102"/>
      <c r="I149" s="54">
        <f t="shared" si="12"/>
        <v>10</v>
      </c>
      <c r="J149" s="23">
        <f t="shared" si="16"/>
        <v>44362</v>
      </c>
      <c r="K149" s="54">
        <f t="shared" si="17"/>
        <v>5267.9</v>
      </c>
      <c r="L149" s="74" t="s">
        <v>16</v>
      </c>
      <c r="M149" s="56">
        <f t="shared" si="13"/>
        <v>1</v>
      </c>
      <c r="N149" s="54">
        <f t="shared" si="14"/>
        <v>10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44369</v>
      </c>
      <c r="D150" s="74">
        <v>1</v>
      </c>
      <c r="E150" s="95">
        <v>10</v>
      </c>
      <c r="F150" s="56">
        <f t="shared" si="15"/>
        <v>1</v>
      </c>
      <c r="G150" s="101" t="s">
        <v>117</v>
      </c>
      <c r="H150" s="102"/>
      <c r="I150" s="54">
        <f t="shared" si="12"/>
        <v>10</v>
      </c>
      <c r="J150" s="23">
        <f t="shared" si="16"/>
        <v>44369</v>
      </c>
      <c r="K150" s="54">
        <f t="shared" si="17"/>
        <v>5267.9</v>
      </c>
      <c r="L150" s="74" t="s">
        <v>16</v>
      </c>
      <c r="M150" s="56">
        <f t="shared" si="13"/>
        <v>1</v>
      </c>
      <c r="N150" s="54">
        <f t="shared" si="14"/>
        <v>10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44373</v>
      </c>
      <c r="D151" s="74">
        <v>1</v>
      </c>
      <c r="E151" s="95">
        <v>10</v>
      </c>
      <c r="F151" s="56">
        <f t="shared" si="15"/>
        <v>1</v>
      </c>
      <c r="G151" s="101" t="s">
        <v>117</v>
      </c>
      <c r="H151" s="102"/>
      <c r="I151" s="54">
        <f t="shared" si="12"/>
        <v>10</v>
      </c>
      <c r="J151" s="23">
        <f t="shared" si="16"/>
        <v>44373</v>
      </c>
      <c r="K151" s="54">
        <f t="shared" si="17"/>
        <v>5267.9</v>
      </c>
      <c r="L151" s="74" t="s">
        <v>16</v>
      </c>
      <c r="M151" s="56">
        <f t="shared" si="13"/>
        <v>1</v>
      </c>
      <c r="N151" s="54">
        <f t="shared" si="14"/>
        <v>10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44340</v>
      </c>
      <c r="D152" s="74">
        <v>1</v>
      </c>
      <c r="E152" s="95">
        <v>10</v>
      </c>
      <c r="F152" s="56">
        <f t="shared" si="15"/>
        <v>1</v>
      </c>
      <c r="G152" s="101" t="s">
        <v>117</v>
      </c>
      <c r="H152" s="102"/>
      <c r="I152" s="54">
        <f t="shared" si="12"/>
        <v>10</v>
      </c>
      <c r="J152" s="23">
        <f t="shared" si="16"/>
        <v>44340</v>
      </c>
      <c r="K152" s="54">
        <f t="shared" si="17"/>
        <v>5267.9</v>
      </c>
      <c r="L152" s="74" t="s">
        <v>16</v>
      </c>
      <c r="M152" s="56">
        <f t="shared" si="13"/>
        <v>1</v>
      </c>
      <c r="N152" s="54">
        <f t="shared" si="14"/>
        <v>10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44352</v>
      </c>
      <c r="D153" s="74">
        <v>1</v>
      </c>
      <c r="E153" s="95">
        <v>10</v>
      </c>
      <c r="F153" s="56">
        <f t="shared" si="15"/>
        <v>1</v>
      </c>
      <c r="G153" s="101" t="s">
        <v>117</v>
      </c>
      <c r="H153" s="102"/>
      <c r="I153" s="54">
        <f t="shared" si="12"/>
        <v>10</v>
      </c>
      <c r="J153" s="23">
        <f t="shared" si="16"/>
        <v>44352</v>
      </c>
      <c r="K153" s="54">
        <f t="shared" si="17"/>
        <v>5267.9</v>
      </c>
      <c r="L153" s="74" t="s">
        <v>16</v>
      </c>
      <c r="M153" s="56">
        <f t="shared" si="13"/>
        <v>1</v>
      </c>
      <c r="N153" s="54">
        <f t="shared" si="14"/>
        <v>10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44355</v>
      </c>
      <c r="D154" s="74">
        <v>1</v>
      </c>
      <c r="E154" s="95">
        <v>10</v>
      </c>
      <c r="F154" s="56">
        <f t="shared" si="15"/>
        <v>1</v>
      </c>
      <c r="G154" s="101" t="s">
        <v>117</v>
      </c>
      <c r="H154" s="102"/>
      <c r="I154" s="54">
        <f t="shared" si="12"/>
        <v>10</v>
      </c>
      <c r="J154" s="23">
        <f t="shared" si="16"/>
        <v>44355</v>
      </c>
      <c r="K154" s="54">
        <f t="shared" si="17"/>
        <v>5267.9</v>
      </c>
      <c r="L154" s="74" t="s">
        <v>16</v>
      </c>
      <c r="M154" s="56">
        <f t="shared" si="13"/>
        <v>1</v>
      </c>
      <c r="N154" s="54">
        <f t="shared" si="14"/>
        <v>10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44367</v>
      </c>
      <c r="D155" s="74">
        <v>1</v>
      </c>
      <c r="E155" s="95">
        <v>10</v>
      </c>
      <c r="F155" s="56">
        <f t="shared" si="15"/>
        <v>1</v>
      </c>
      <c r="G155" s="101" t="s">
        <v>117</v>
      </c>
      <c r="H155" s="102"/>
      <c r="I155" s="54">
        <f t="shared" si="12"/>
        <v>10</v>
      </c>
      <c r="J155" s="23">
        <f t="shared" si="16"/>
        <v>44367</v>
      </c>
      <c r="K155" s="54">
        <f t="shared" si="17"/>
        <v>5267.9</v>
      </c>
      <c r="L155" s="74" t="s">
        <v>16</v>
      </c>
      <c r="M155" s="56">
        <f t="shared" si="13"/>
        <v>1</v>
      </c>
      <c r="N155" s="54">
        <f t="shared" si="14"/>
        <v>10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44341</v>
      </c>
      <c r="D156" s="74">
        <v>1</v>
      </c>
      <c r="E156" s="95">
        <v>10</v>
      </c>
      <c r="F156" s="56">
        <f t="shared" si="15"/>
        <v>1</v>
      </c>
      <c r="G156" s="101" t="s">
        <v>117</v>
      </c>
      <c r="H156" s="102"/>
      <c r="I156" s="54">
        <f t="shared" si="12"/>
        <v>10</v>
      </c>
      <c r="J156" s="23">
        <f t="shared" si="16"/>
        <v>44341</v>
      </c>
      <c r="K156" s="54">
        <f t="shared" si="17"/>
        <v>5267.9</v>
      </c>
      <c r="L156" s="74" t="s">
        <v>16</v>
      </c>
      <c r="M156" s="56">
        <f t="shared" si="13"/>
        <v>1</v>
      </c>
      <c r="N156" s="54">
        <f t="shared" si="14"/>
        <v>10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44362</v>
      </c>
      <c r="D157" s="74">
        <v>1</v>
      </c>
      <c r="E157" s="95">
        <v>10</v>
      </c>
      <c r="F157" s="56">
        <f t="shared" si="15"/>
        <v>1</v>
      </c>
      <c r="G157" s="101" t="s">
        <v>117</v>
      </c>
      <c r="H157" s="102"/>
      <c r="I157" s="54">
        <f t="shared" si="12"/>
        <v>10</v>
      </c>
      <c r="J157" s="23">
        <f t="shared" si="16"/>
        <v>44362</v>
      </c>
      <c r="K157" s="54">
        <f t="shared" si="17"/>
        <v>5267.9</v>
      </c>
      <c r="L157" s="74" t="s">
        <v>16</v>
      </c>
      <c r="M157" s="56">
        <f t="shared" si="13"/>
        <v>1</v>
      </c>
      <c r="N157" s="54">
        <f t="shared" si="14"/>
        <v>10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44343</v>
      </c>
      <c r="D158" s="74">
        <v>1</v>
      </c>
      <c r="E158" s="95">
        <v>10</v>
      </c>
      <c r="F158" s="56">
        <f t="shared" si="15"/>
        <v>1</v>
      </c>
      <c r="G158" s="101" t="s">
        <v>117</v>
      </c>
      <c r="H158" s="102"/>
      <c r="I158" s="54">
        <f t="shared" si="12"/>
        <v>10</v>
      </c>
      <c r="J158" s="23">
        <f t="shared" si="16"/>
        <v>44343</v>
      </c>
      <c r="K158" s="54">
        <f t="shared" si="17"/>
        <v>5267.9</v>
      </c>
      <c r="L158" s="74" t="s">
        <v>16</v>
      </c>
      <c r="M158" s="56">
        <f t="shared" si="13"/>
        <v>1</v>
      </c>
      <c r="N158" s="54">
        <f t="shared" si="14"/>
        <v>10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82</v>
      </c>
      <c r="C159" s="25">
        <v>44343</v>
      </c>
      <c r="D159" s="74">
        <v>1</v>
      </c>
      <c r="E159" s="95">
        <v>10</v>
      </c>
      <c r="F159" s="56">
        <f t="shared" si="15"/>
        <v>1</v>
      </c>
      <c r="G159" s="101" t="s">
        <v>117</v>
      </c>
      <c r="H159" s="102"/>
      <c r="I159" s="54">
        <f t="shared" si="12"/>
        <v>10</v>
      </c>
      <c r="J159" s="23">
        <f t="shared" si="16"/>
        <v>44343</v>
      </c>
      <c r="K159" s="54">
        <f t="shared" si="17"/>
        <v>5267.9</v>
      </c>
      <c r="L159" s="74" t="s">
        <v>16</v>
      </c>
      <c r="M159" s="56">
        <f t="shared" si="13"/>
        <v>1</v>
      </c>
      <c r="N159" s="54">
        <f t="shared" si="14"/>
        <v>10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82</v>
      </c>
      <c r="C160" s="25">
        <v>44344</v>
      </c>
      <c r="D160" s="74">
        <v>1</v>
      </c>
      <c r="E160" s="95">
        <v>10</v>
      </c>
      <c r="F160" s="56">
        <f t="shared" si="15"/>
        <v>1</v>
      </c>
      <c r="G160" s="101" t="s">
        <v>117</v>
      </c>
      <c r="H160" s="102"/>
      <c r="I160" s="54">
        <f t="shared" si="12"/>
        <v>10</v>
      </c>
      <c r="J160" s="23">
        <f t="shared" si="16"/>
        <v>44344</v>
      </c>
      <c r="K160" s="54">
        <f t="shared" si="17"/>
        <v>5267.9</v>
      </c>
      <c r="L160" s="74" t="s">
        <v>16</v>
      </c>
      <c r="M160" s="56">
        <f t="shared" si="13"/>
        <v>1</v>
      </c>
      <c r="N160" s="54">
        <f t="shared" si="14"/>
        <v>10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82</v>
      </c>
      <c r="C161" s="25">
        <v>44344</v>
      </c>
      <c r="D161" s="74">
        <v>1</v>
      </c>
      <c r="E161" s="95">
        <v>10</v>
      </c>
      <c r="F161" s="56">
        <f t="shared" si="15"/>
        <v>1</v>
      </c>
      <c r="G161" s="101" t="s">
        <v>117</v>
      </c>
      <c r="H161" s="102"/>
      <c r="I161" s="54">
        <f t="shared" si="12"/>
        <v>10</v>
      </c>
      <c r="J161" s="23">
        <f t="shared" si="16"/>
        <v>44344</v>
      </c>
      <c r="K161" s="54">
        <f t="shared" si="17"/>
        <v>5267.9</v>
      </c>
      <c r="L161" s="74" t="s">
        <v>16</v>
      </c>
      <c r="M161" s="56">
        <f t="shared" si="13"/>
        <v>1</v>
      </c>
      <c r="N161" s="54">
        <f t="shared" si="14"/>
        <v>10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82</v>
      </c>
      <c r="C162" s="25">
        <v>44345</v>
      </c>
      <c r="D162" s="74">
        <v>1</v>
      </c>
      <c r="E162" s="95">
        <v>10</v>
      </c>
      <c r="F162" s="56">
        <f t="shared" si="15"/>
        <v>1</v>
      </c>
      <c r="G162" s="101" t="s">
        <v>117</v>
      </c>
      <c r="H162" s="102"/>
      <c r="I162" s="54">
        <f t="shared" si="12"/>
        <v>10</v>
      </c>
      <c r="J162" s="23">
        <f t="shared" si="16"/>
        <v>44345</v>
      </c>
      <c r="K162" s="54">
        <f t="shared" si="17"/>
        <v>5267.9</v>
      </c>
      <c r="L162" s="74" t="s">
        <v>16</v>
      </c>
      <c r="M162" s="56">
        <f t="shared" si="13"/>
        <v>1</v>
      </c>
      <c r="N162" s="54">
        <f t="shared" si="14"/>
        <v>10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82</v>
      </c>
      <c r="C163" s="25">
        <v>44347</v>
      </c>
      <c r="D163" s="74">
        <v>1</v>
      </c>
      <c r="E163" s="95">
        <v>10</v>
      </c>
      <c r="F163" s="56">
        <f t="shared" si="15"/>
        <v>1</v>
      </c>
      <c r="G163" s="101" t="s">
        <v>117</v>
      </c>
      <c r="H163" s="102"/>
      <c r="I163" s="54">
        <f t="shared" si="12"/>
        <v>10</v>
      </c>
      <c r="J163" s="23">
        <f t="shared" si="16"/>
        <v>44347</v>
      </c>
      <c r="K163" s="54">
        <f t="shared" si="17"/>
        <v>5267.9</v>
      </c>
      <c r="L163" s="74" t="s">
        <v>16</v>
      </c>
      <c r="M163" s="56">
        <f t="shared" si="13"/>
        <v>1</v>
      </c>
      <c r="N163" s="54">
        <f t="shared" si="14"/>
        <v>10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82</v>
      </c>
      <c r="C164" s="25">
        <v>44348</v>
      </c>
      <c r="D164" s="74">
        <v>1</v>
      </c>
      <c r="E164" s="95">
        <v>10</v>
      </c>
      <c r="F164" s="56">
        <f t="shared" si="15"/>
        <v>1</v>
      </c>
      <c r="G164" s="101" t="s">
        <v>117</v>
      </c>
      <c r="H164" s="102"/>
      <c r="I164" s="54">
        <f t="shared" si="12"/>
        <v>10</v>
      </c>
      <c r="J164" s="23">
        <f t="shared" si="16"/>
        <v>44348</v>
      </c>
      <c r="K164" s="54">
        <f t="shared" si="17"/>
        <v>5267.9</v>
      </c>
      <c r="L164" s="74" t="s">
        <v>16</v>
      </c>
      <c r="M164" s="56">
        <f t="shared" si="13"/>
        <v>1</v>
      </c>
      <c r="N164" s="54">
        <f t="shared" si="14"/>
        <v>10</v>
      </c>
      <c r="O164" s="56">
        <v>0</v>
      </c>
      <c r="P164" s="29"/>
      <c r="Q164" s="71"/>
    </row>
    <row r="165" spans="1:17" ht="20.25" customHeight="1" x14ac:dyDescent="0.25">
      <c r="A165" s="74">
        <v>160</v>
      </c>
      <c r="B165" s="17" t="s">
        <v>82</v>
      </c>
      <c r="C165" s="25">
        <v>44349</v>
      </c>
      <c r="D165" s="74">
        <v>1</v>
      </c>
      <c r="E165" s="95">
        <v>10</v>
      </c>
      <c r="F165" s="56">
        <f t="shared" si="15"/>
        <v>1</v>
      </c>
      <c r="G165" s="101" t="s">
        <v>117</v>
      </c>
      <c r="H165" s="102"/>
      <c r="I165" s="54">
        <f t="shared" si="12"/>
        <v>10</v>
      </c>
      <c r="J165" s="23">
        <f t="shared" si="16"/>
        <v>44349</v>
      </c>
      <c r="K165" s="54">
        <f t="shared" si="17"/>
        <v>5267.9</v>
      </c>
      <c r="L165" s="74" t="s">
        <v>16</v>
      </c>
      <c r="M165" s="56">
        <f t="shared" si="13"/>
        <v>1</v>
      </c>
      <c r="N165" s="54">
        <f t="shared" si="14"/>
        <v>10</v>
      </c>
      <c r="O165" s="56">
        <v>0</v>
      </c>
      <c r="P165" s="29"/>
      <c r="Q165" s="71"/>
    </row>
    <row r="166" spans="1:17" ht="20.25" customHeight="1" x14ac:dyDescent="0.25">
      <c r="A166" s="74">
        <v>161</v>
      </c>
      <c r="B166" s="17" t="s">
        <v>82</v>
      </c>
      <c r="C166" s="25">
        <v>44349</v>
      </c>
      <c r="D166" s="74">
        <v>1</v>
      </c>
      <c r="E166" s="95">
        <v>10</v>
      </c>
      <c r="F166" s="56">
        <f t="shared" si="15"/>
        <v>1</v>
      </c>
      <c r="G166" s="101" t="s">
        <v>117</v>
      </c>
      <c r="H166" s="102"/>
      <c r="I166" s="54">
        <f t="shared" si="12"/>
        <v>10</v>
      </c>
      <c r="J166" s="23">
        <f t="shared" si="16"/>
        <v>44349</v>
      </c>
      <c r="K166" s="54">
        <f t="shared" si="17"/>
        <v>5267.9</v>
      </c>
      <c r="L166" s="74" t="s">
        <v>16</v>
      </c>
      <c r="M166" s="56">
        <f t="shared" si="13"/>
        <v>1</v>
      </c>
      <c r="N166" s="54">
        <f t="shared" si="14"/>
        <v>10</v>
      </c>
      <c r="O166" s="56">
        <v>0</v>
      </c>
      <c r="P166" s="29"/>
      <c r="Q166" s="71"/>
    </row>
    <row r="167" spans="1:17" ht="20.25" customHeight="1" x14ac:dyDescent="0.25">
      <c r="A167" s="74">
        <v>162</v>
      </c>
      <c r="B167" s="17" t="s">
        <v>82</v>
      </c>
      <c r="C167" s="25">
        <v>44349</v>
      </c>
      <c r="D167" s="74">
        <v>1</v>
      </c>
      <c r="E167" s="95">
        <v>10</v>
      </c>
      <c r="F167" s="56">
        <f t="shared" si="15"/>
        <v>1</v>
      </c>
      <c r="G167" s="101" t="s">
        <v>117</v>
      </c>
      <c r="H167" s="102"/>
      <c r="I167" s="54">
        <f t="shared" si="12"/>
        <v>10</v>
      </c>
      <c r="J167" s="23">
        <f t="shared" si="16"/>
        <v>44349</v>
      </c>
      <c r="K167" s="54">
        <f t="shared" si="17"/>
        <v>5267.9</v>
      </c>
      <c r="L167" s="74" t="s">
        <v>16</v>
      </c>
      <c r="M167" s="56">
        <f t="shared" si="13"/>
        <v>1</v>
      </c>
      <c r="N167" s="54">
        <f t="shared" si="14"/>
        <v>10</v>
      </c>
      <c r="O167" s="56">
        <v>0</v>
      </c>
      <c r="P167" s="29"/>
      <c r="Q167" s="71"/>
    </row>
    <row r="168" spans="1:17" ht="20.25" customHeight="1" x14ac:dyDescent="0.25">
      <c r="A168" s="74">
        <v>163</v>
      </c>
      <c r="B168" s="17" t="s">
        <v>82</v>
      </c>
      <c r="C168" s="25">
        <v>44350</v>
      </c>
      <c r="D168" s="74">
        <v>1</v>
      </c>
      <c r="E168" s="95">
        <v>10</v>
      </c>
      <c r="F168" s="56">
        <f t="shared" si="15"/>
        <v>1</v>
      </c>
      <c r="G168" s="101" t="s">
        <v>117</v>
      </c>
      <c r="H168" s="102"/>
      <c r="I168" s="54">
        <f t="shared" si="12"/>
        <v>10</v>
      </c>
      <c r="J168" s="23">
        <f t="shared" si="16"/>
        <v>44350</v>
      </c>
      <c r="K168" s="54">
        <f t="shared" si="17"/>
        <v>5267.9</v>
      </c>
      <c r="L168" s="74" t="s">
        <v>16</v>
      </c>
      <c r="M168" s="56">
        <f t="shared" si="13"/>
        <v>1</v>
      </c>
      <c r="N168" s="54">
        <f t="shared" si="14"/>
        <v>10</v>
      </c>
      <c r="O168" s="56">
        <v>0</v>
      </c>
      <c r="P168" s="29"/>
      <c r="Q168" s="71"/>
    </row>
    <row r="169" spans="1:17" ht="20.25" customHeight="1" x14ac:dyDescent="0.25">
      <c r="A169" s="74">
        <v>164</v>
      </c>
      <c r="B169" s="17" t="s">
        <v>82</v>
      </c>
      <c r="C169" s="25">
        <v>44352</v>
      </c>
      <c r="D169" s="74">
        <v>1</v>
      </c>
      <c r="E169" s="95">
        <v>10</v>
      </c>
      <c r="F169" s="56">
        <f t="shared" si="15"/>
        <v>1</v>
      </c>
      <c r="G169" s="101" t="s">
        <v>117</v>
      </c>
      <c r="H169" s="102"/>
      <c r="I169" s="54">
        <f t="shared" si="12"/>
        <v>10</v>
      </c>
      <c r="J169" s="23">
        <f t="shared" si="16"/>
        <v>44352</v>
      </c>
      <c r="K169" s="54">
        <f t="shared" si="17"/>
        <v>5267.9</v>
      </c>
      <c r="L169" s="74" t="s">
        <v>16</v>
      </c>
      <c r="M169" s="56">
        <f t="shared" si="13"/>
        <v>1</v>
      </c>
      <c r="N169" s="54">
        <f t="shared" si="14"/>
        <v>10</v>
      </c>
      <c r="O169" s="56">
        <v>0</v>
      </c>
      <c r="P169" s="29"/>
      <c r="Q169" s="71"/>
    </row>
    <row r="170" spans="1:17" ht="20.25" customHeight="1" x14ac:dyDescent="0.25">
      <c r="A170" s="74">
        <v>165</v>
      </c>
      <c r="B170" s="17" t="s">
        <v>82</v>
      </c>
      <c r="C170" s="25">
        <v>44352</v>
      </c>
      <c r="D170" s="74">
        <v>1</v>
      </c>
      <c r="E170" s="95">
        <v>10</v>
      </c>
      <c r="F170" s="56">
        <f t="shared" si="15"/>
        <v>1</v>
      </c>
      <c r="G170" s="101" t="s">
        <v>117</v>
      </c>
      <c r="H170" s="102"/>
      <c r="I170" s="54">
        <f t="shared" si="12"/>
        <v>10</v>
      </c>
      <c r="J170" s="23">
        <f t="shared" si="16"/>
        <v>44352</v>
      </c>
      <c r="K170" s="54">
        <f t="shared" si="17"/>
        <v>5267.9</v>
      </c>
      <c r="L170" s="74" t="s">
        <v>16</v>
      </c>
      <c r="M170" s="56">
        <f t="shared" si="13"/>
        <v>1</v>
      </c>
      <c r="N170" s="54">
        <f t="shared" si="14"/>
        <v>10</v>
      </c>
      <c r="O170" s="56">
        <v>0</v>
      </c>
      <c r="P170" s="29"/>
      <c r="Q170" s="71"/>
    </row>
    <row r="171" spans="1:17" ht="20.25" customHeight="1" x14ac:dyDescent="0.25">
      <c r="A171" s="74">
        <v>166</v>
      </c>
      <c r="B171" s="17" t="s">
        <v>82</v>
      </c>
      <c r="C171" s="25">
        <v>44352</v>
      </c>
      <c r="D171" s="74">
        <v>1</v>
      </c>
      <c r="E171" s="95">
        <v>10</v>
      </c>
      <c r="F171" s="56">
        <f t="shared" si="15"/>
        <v>1</v>
      </c>
      <c r="G171" s="101" t="s">
        <v>117</v>
      </c>
      <c r="H171" s="102"/>
      <c r="I171" s="54">
        <f t="shared" si="12"/>
        <v>10</v>
      </c>
      <c r="J171" s="23">
        <f t="shared" si="16"/>
        <v>44352</v>
      </c>
      <c r="K171" s="54">
        <f t="shared" si="17"/>
        <v>5267.9</v>
      </c>
      <c r="L171" s="74" t="s">
        <v>16</v>
      </c>
      <c r="M171" s="56">
        <f t="shared" si="13"/>
        <v>1</v>
      </c>
      <c r="N171" s="54">
        <f t="shared" si="14"/>
        <v>10</v>
      </c>
      <c r="O171" s="56">
        <v>0</v>
      </c>
      <c r="P171" s="29"/>
      <c r="Q171" s="71"/>
    </row>
    <row r="172" spans="1:17" ht="20.25" customHeight="1" x14ac:dyDescent="0.25">
      <c r="A172" s="74">
        <v>167</v>
      </c>
      <c r="B172" s="17" t="s">
        <v>82</v>
      </c>
      <c r="C172" s="25">
        <v>44353</v>
      </c>
      <c r="D172" s="74">
        <v>1</v>
      </c>
      <c r="E172" s="95">
        <v>10</v>
      </c>
      <c r="F172" s="56">
        <f t="shared" si="15"/>
        <v>1</v>
      </c>
      <c r="G172" s="101" t="s">
        <v>117</v>
      </c>
      <c r="H172" s="102"/>
      <c r="I172" s="54">
        <f t="shared" si="12"/>
        <v>10</v>
      </c>
      <c r="J172" s="23">
        <f t="shared" si="16"/>
        <v>44353</v>
      </c>
      <c r="K172" s="54">
        <f t="shared" si="17"/>
        <v>5267.9</v>
      </c>
      <c r="L172" s="74" t="s">
        <v>16</v>
      </c>
      <c r="M172" s="56">
        <f t="shared" si="13"/>
        <v>1</v>
      </c>
      <c r="N172" s="54">
        <f t="shared" si="14"/>
        <v>10</v>
      </c>
      <c r="O172" s="56">
        <v>0</v>
      </c>
      <c r="P172" s="29"/>
      <c r="Q172" s="71"/>
    </row>
    <row r="173" spans="1:17" ht="20.25" customHeight="1" x14ac:dyDescent="0.25">
      <c r="A173" s="74">
        <v>168</v>
      </c>
      <c r="B173" s="17" t="s">
        <v>82</v>
      </c>
      <c r="C173" s="25">
        <v>44353</v>
      </c>
      <c r="D173" s="74">
        <v>1</v>
      </c>
      <c r="E173" s="95">
        <v>10</v>
      </c>
      <c r="F173" s="56">
        <f t="shared" si="15"/>
        <v>1</v>
      </c>
      <c r="G173" s="101" t="s">
        <v>117</v>
      </c>
      <c r="H173" s="102"/>
      <c r="I173" s="54">
        <f t="shared" si="12"/>
        <v>10</v>
      </c>
      <c r="J173" s="23">
        <f t="shared" si="16"/>
        <v>44353</v>
      </c>
      <c r="K173" s="54">
        <f t="shared" si="17"/>
        <v>5267.9</v>
      </c>
      <c r="L173" s="74" t="s">
        <v>16</v>
      </c>
      <c r="M173" s="56">
        <f t="shared" si="13"/>
        <v>1</v>
      </c>
      <c r="N173" s="54">
        <f t="shared" si="14"/>
        <v>10</v>
      </c>
      <c r="O173" s="56">
        <v>0</v>
      </c>
      <c r="P173" s="29"/>
      <c r="Q173" s="71"/>
    </row>
    <row r="174" spans="1:17" ht="20.25" customHeight="1" x14ac:dyDescent="0.25">
      <c r="A174" s="74">
        <v>169</v>
      </c>
      <c r="B174" s="17" t="s">
        <v>82</v>
      </c>
      <c r="C174" s="25">
        <v>44354</v>
      </c>
      <c r="D174" s="74">
        <v>1</v>
      </c>
      <c r="E174" s="95">
        <v>10</v>
      </c>
      <c r="F174" s="56">
        <f t="shared" si="15"/>
        <v>1</v>
      </c>
      <c r="G174" s="101" t="s">
        <v>117</v>
      </c>
      <c r="H174" s="102"/>
      <c r="I174" s="54">
        <f t="shared" si="12"/>
        <v>10</v>
      </c>
      <c r="J174" s="23">
        <f t="shared" si="16"/>
        <v>44354</v>
      </c>
      <c r="K174" s="54">
        <f t="shared" si="17"/>
        <v>5267.9</v>
      </c>
      <c r="L174" s="74" t="s">
        <v>16</v>
      </c>
      <c r="M174" s="56">
        <f t="shared" si="13"/>
        <v>1</v>
      </c>
      <c r="N174" s="54">
        <f t="shared" si="14"/>
        <v>10</v>
      </c>
      <c r="O174" s="56">
        <v>0</v>
      </c>
      <c r="P174" s="29"/>
      <c r="Q174" s="71"/>
    </row>
    <row r="175" spans="1:17" ht="20.25" customHeight="1" x14ac:dyDescent="0.25">
      <c r="A175" s="74">
        <v>170</v>
      </c>
      <c r="B175" s="17" t="s">
        <v>82</v>
      </c>
      <c r="C175" s="25">
        <v>44355</v>
      </c>
      <c r="D175" s="74">
        <v>1</v>
      </c>
      <c r="E175" s="95">
        <v>10</v>
      </c>
      <c r="F175" s="56">
        <f t="shared" si="15"/>
        <v>1</v>
      </c>
      <c r="G175" s="101" t="s">
        <v>117</v>
      </c>
      <c r="H175" s="102"/>
      <c r="I175" s="54">
        <f t="shared" si="12"/>
        <v>10</v>
      </c>
      <c r="J175" s="23">
        <f t="shared" si="16"/>
        <v>44355</v>
      </c>
      <c r="K175" s="54">
        <f t="shared" si="17"/>
        <v>5267.9</v>
      </c>
      <c r="L175" s="74" t="s">
        <v>16</v>
      </c>
      <c r="M175" s="56">
        <f t="shared" si="13"/>
        <v>1</v>
      </c>
      <c r="N175" s="54">
        <f t="shared" si="14"/>
        <v>10</v>
      </c>
      <c r="O175" s="56">
        <v>0</v>
      </c>
      <c r="P175" s="29"/>
      <c r="Q175" s="71"/>
    </row>
    <row r="176" spans="1:17" ht="20.25" customHeight="1" x14ac:dyDescent="0.25">
      <c r="A176" s="74">
        <v>171</v>
      </c>
      <c r="B176" s="17" t="s">
        <v>82</v>
      </c>
      <c r="C176" s="25">
        <v>44356</v>
      </c>
      <c r="D176" s="74">
        <v>1</v>
      </c>
      <c r="E176" s="95">
        <v>10</v>
      </c>
      <c r="F176" s="56">
        <f t="shared" si="15"/>
        <v>1</v>
      </c>
      <c r="G176" s="101" t="s">
        <v>117</v>
      </c>
      <c r="H176" s="102"/>
      <c r="I176" s="54">
        <f t="shared" si="12"/>
        <v>10</v>
      </c>
      <c r="J176" s="23">
        <f t="shared" si="16"/>
        <v>44356</v>
      </c>
      <c r="K176" s="54">
        <f t="shared" si="17"/>
        <v>5267.9</v>
      </c>
      <c r="L176" s="74" t="s">
        <v>16</v>
      </c>
      <c r="M176" s="56">
        <f t="shared" si="13"/>
        <v>1</v>
      </c>
      <c r="N176" s="54">
        <f t="shared" si="14"/>
        <v>10</v>
      </c>
      <c r="O176" s="56">
        <v>0</v>
      </c>
      <c r="P176" s="29"/>
      <c r="Q176" s="71"/>
    </row>
    <row r="177" spans="1:17" ht="20.25" customHeight="1" x14ac:dyDescent="0.25">
      <c r="A177" s="74">
        <v>172</v>
      </c>
      <c r="B177" s="17" t="s">
        <v>82</v>
      </c>
      <c r="C177" s="25">
        <v>44357</v>
      </c>
      <c r="D177" s="74">
        <v>1</v>
      </c>
      <c r="E177" s="95">
        <v>10</v>
      </c>
      <c r="F177" s="56">
        <f t="shared" si="15"/>
        <v>1</v>
      </c>
      <c r="G177" s="101" t="s">
        <v>117</v>
      </c>
      <c r="H177" s="102"/>
      <c r="I177" s="54">
        <f t="shared" si="12"/>
        <v>10</v>
      </c>
      <c r="J177" s="23">
        <f t="shared" si="16"/>
        <v>44357</v>
      </c>
      <c r="K177" s="54">
        <f t="shared" si="17"/>
        <v>5267.9</v>
      </c>
      <c r="L177" s="74" t="s">
        <v>16</v>
      </c>
      <c r="M177" s="56">
        <f t="shared" si="13"/>
        <v>1</v>
      </c>
      <c r="N177" s="54">
        <f t="shared" si="14"/>
        <v>10</v>
      </c>
      <c r="O177" s="56">
        <v>0</v>
      </c>
      <c r="P177" s="29"/>
      <c r="Q177" s="71"/>
    </row>
    <row r="178" spans="1:17" ht="20.25" customHeight="1" x14ac:dyDescent="0.25">
      <c r="A178" s="74">
        <v>173</v>
      </c>
      <c r="B178" s="17" t="s">
        <v>82</v>
      </c>
      <c r="C178" s="25">
        <v>44358</v>
      </c>
      <c r="D178" s="74">
        <v>1</v>
      </c>
      <c r="E178" s="95">
        <v>10</v>
      </c>
      <c r="F178" s="56">
        <f t="shared" si="15"/>
        <v>1</v>
      </c>
      <c r="G178" s="101" t="s">
        <v>117</v>
      </c>
      <c r="H178" s="102"/>
      <c r="I178" s="54">
        <f t="shared" si="12"/>
        <v>10</v>
      </c>
      <c r="J178" s="23">
        <f t="shared" si="16"/>
        <v>44358</v>
      </c>
      <c r="K178" s="54">
        <f t="shared" ref="K178:K188" si="18">E178*526.79</f>
        <v>5267.9</v>
      </c>
      <c r="L178" s="74" t="s">
        <v>16</v>
      </c>
      <c r="M178" s="56">
        <f t="shared" ref="M178:M188" si="19">F178</f>
        <v>1</v>
      </c>
      <c r="N178" s="54">
        <f t="shared" ref="N178:N188" si="20">E178</f>
        <v>10</v>
      </c>
      <c r="O178" s="56">
        <v>0</v>
      </c>
      <c r="P178" s="29"/>
      <c r="Q178" s="71"/>
    </row>
    <row r="179" spans="1:17" ht="20.25" customHeight="1" x14ac:dyDescent="0.25">
      <c r="A179" s="74">
        <v>174</v>
      </c>
      <c r="B179" s="17" t="s">
        <v>82</v>
      </c>
      <c r="C179" s="25">
        <v>44359</v>
      </c>
      <c r="D179" s="74">
        <v>1</v>
      </c>
      <c r="E179" s="95">
        <v>10</v>
      </c>
      <c r="F179" s="56">
        <f t="shared" si="15"/>
        <v>1</v>
      </c>
      <c r="G179" s="101" t="s">
        <v>117</v>
      </c>
      <c r="H179" s="102"/>
      <c r="I179" s="54">
        <f t="shared" si="12"/>
        <v>10</v>
      </c>
      <c r="J179" s="23">
        <f t="shared" si="16"/>
        <v>44359</v>
      </c>
      <c r="K179" s="54">
        <f t="shared" si="18"/>
        <v>5267.9</v>
      </c>
      <c r="L179" s="74" t="s">
        <v>16</v>
      </c>
      <c r="M179" s="56">
        <f t="shared" si="19"/>
        <v>1</v>
      </c>
      <c r="N179" s="54">
        <f t="shared" si="20"/>
        <v>10</v>
      </c>
      <c r="O179" s="56">
        <v>0</v>
      </c>
      <c r="P179" s="29"/>
      <c r="Q179" s="71"/>
    </row>
    <row r="180" spans="1:17" ht="20.25" customHeight="1" x14ac:dyDescent="0.25">
      <c r="A180" s="74">
        <v>175</v>
      </c>
      <c r="B180" s="17" t="s">
        <v>82</v>
      </c>
      <c r="C180" s="25">
        <v>44360</v>
      </c>
      <c r="D180" s="74">
        <v>1</v>
      </c>
      <c r="E180" s="95">
        <v>10</v>
      </c>
      <c r="F180" s="56">
        <f t="shared" si="15"/>
        <v>1</v>
      </c>
      <c r="G180" s="101" t="s">
        <v>117</v>
      </c>
      <c r="H180" s="102"/>
      <c r="I180" s="54">
        <f t="shared" si="12"/>
        <v>10</v>
      </c>
      <c r="J180" s="23">
        <f t="shared" si="16"/>
        <v>44360</v>
      </c>
      <c r="K180" s="54">
        <f t="shared" si="18"/>
        <v>5267.9</v>
      </c>
      <c r="L180" s="74" t="s">
        <v>16</v>
      </c>
      <c r="M180" s="56">
        <f t="shared" si="19"/>
        <v>1</v>
      </c>
      <c r="N180" s="54">
        <f t="shared" si="20"/>
        <v>10</v>
      </c>
      <c r="O180" s="56">
        <v>0</v>
      </c>
      <c r="P180" s="29"/>
      <c r="Q180" s="71"/>
    </row>
    <row r="181" spans="1:17" ht="20.25" customHeight="1" x14ac:dyDescent="0.25">
      <c r="A181" s="74">
        <v>176</v>
      </c>
      <c r="B181" s="17" t="s">
        <v>82</v>
      </c>
      <c r="C181" s="25">
        <v>44363</v>
      </c>
      <c r="D181" s="74">
        <v>1</v>
      </c>
      <c r="E181" s="95">
        <v>10</v>
      </c>
      <c r="F181" s="56">
        <f t="shared" si="15"/>
        <v>1</v>
      </c>
      <c r="G181" s="101" t="s">
        <v>117</v>
      </c>
      <c r="H181" s="102"/>
      <c r="I181" s="54">
        <f t="shared" si="12"/>
        <v>10</v>
      </c>
      <c r="J181" s="23">
        <f t="shared" si="16"/>
        <v>44363</v>
      </c>
      <c r="K181" s="54">
        <f t="shared" si="18"/>
        <v>5267.9</v>
      </c>
      <c r="L181" s="74" t="s">
        <v>16</v>
      </c>
      <c r="M181" s="56">
        <f t="shared" si="19"/>
        <v>1</v>
      </c>
      <c r="N181" s="54">
        <f t="shared" si="20"/>
        <v>10</v>
      </c>
      <c r="O181" s="56">
        <v>0</v>
      </c>
      <c r="P181" s="29"/>
      <c r="Q181" s="71"/>
    </row>
    <row r="182" spans="1:17" ht="20.25" customHeight="1" x14ac:dyDescent="0.25">
      <c r="A182" s="74">
        <v>177</v>
      </c>
      <c r="B182" s="17" t="s">
        <v>82</v>
      </c>
      <c r="C182" s="25">
        <v>44364</v>
      </c>
      <c r="D182" s="74">
        <v>1</v>
      </c>
      <c r="E182" s="95">
        <v>10</v>
      </c>
      <c r="F182" s="56">
        <f t="shared" si="15"/>
        <v>1</v>
      </c>
      <c r="G182" s="101" t="s">
        <v>117</v>
      </c>
      <c r="H182" s="102"/>
      <c r="I182" s="54">
        <f t="shared" si="12"/>
        <v>10</v>
      </c>
      <c r="J182" s="23">
        <f t="shared" si="16"/>
        <v>44364</v>
      </c>
      <c r="K182" s="54">
        <f t="shared" si="18"/>
        <v>5267.9</v>
      </c>
      <c r="L182" s="74" t="s">
        <v>16</v>
      </c>
      <c r="M182" s="56">
        <f t="shared" si="19"/>
        <v>1</v>
      </c>
      <c r="N182" s="54">
        <f t="shared" si="20"/>
        <v>10</v>
      </c>
      <c r="O182" s="56">
        <v>0</v>
      </c>
      <c r="P182" s="29"/>
      <c r="Q182" s="71"/>
    </row>
    <row r="183" spans="1:17" ht="20.25" customHeight="1" x14ac:dyDescent="0.25">
      <c r="A183" s="74">
        <v>178</v>
      </c>
      <c r="B183" s="17" t="s">
        <v>82</v>
      </c>
      <c r="C183" s="25">
        <v>44367</v>
      </c>
      <c r="D183" s="74">
        <v>1</v>
      </c>
      <c r="E183" s="95">
        <v>10</v>
      </c>
      <c r="F183" s="56">
        <f t="shared" si="15"/>
        <v>1</v>
      </c>
      <c r="G183" s="101" t="s">
        <v>117</v>
      </c>
      <c r="H183" s="102"/>
      <c r="I183" s="54">
        <f t="shared" si="12"/>
        <v>10</v>
      </c>
      <c r="J183" s="23">
        <f t="shared" si="16"/>
        <v>44367</v>
      </c>
      <c r="K183" s="54">
        <f t="shared" si="18"/>
        <v>5267.9</v>
      </c>
      <c r="L183" s="74" t="s">
        <v>16</v>
      </c>
      <c r="M183" s="56">
        <f t="shared" si="19"/>
        <v>1</v>
      </c>
      <c r="N183" s="54">
        <f t="shared" si="20"/>
        <v>10</v>
      </c>
      <c r="O183" s="56">
        <v>0</v>
      </c>
      <c r="P183" s="29"/>
      <c r="Q183" s="71"/>
    </row>
    <row r="184" spans="1:17" ht="20.25" customHeight="1" x14ac:dyDescent="0.25">
      <c r="A184" s="74">
        <v>179</v>
      </c>
      <c r="B184" s="17" t="s">
        <v>82</v>
      </c>
      <c r="C184" s="25">
        <v>44368</v>
      </c>
      <c r="D184" s="74">
        <v>1</v>
      </c>
      <c r="E184" s="95">
        <v>10</v>
      </c>
      <c r="F184" s="56">
        <f t="shared" si="15"/>
        <v>1</v>
      </c>
      <c r="G184" s="101" t="s">
        <v>117</v>
      </c>
      <c r="H184" s="102"/>
      <c r="I184" s="54">
        <f t="shared" si="12"/>
        <v>10</v>
      </c>
      <c r="J184" s="23">
        <f t="shared" si="16"/>
        <v>44368</v>
      </c>
      <c r="K184" s="54">
        <f t="shared" si="18"/>
        <v>5267.9</v>
      </c>
      <c r="L184" s="74" t="s">
        <v>16</v>
      </c>
      <c r="M184" s="56">
        <f t="shared" si="19"/>
        <v>1</v>
      </c>
      <c r="N184" s="54">
        <f t="shared" si="20"/>
        <v>10</v>
      </c>
      <c r="O184" s="56">
        <v>0</v>
      </c>
      <c r="P184" s="29"/>
      <c r="Q184" s="71"/>
    </row>
    <row r="185" spans="1:17" ht="20.25" customHeight="1" x14ac:dyDescent="0.25">
      <c r="A185" s="74">
        <v>180</v>
      </c>
      <c r="B185" s="17" t="s">
        <v>82</v>
      </c>
      <c r="C185" s="25">
        <v>44369</v>
      </c>
      <c r="D185" s="74">
        <v>1</v>
      </c>
      <c r="E185" s="95">
        <v>10</v>
      </c>
      <c r="F185" s="56">
        <f t="shared" si="15"/>
        <v>1</v>
      </c>
      <c r="G185" s="101" t="s">
        <v>117</v>
      </c>
      <c r="H185" s="102"/>
      <c r="I185" s="54">
        <f t="shared" si="12"/>
        <v>10</v>
      </c>
      <c r="J185" s="23">
        <f t="shared" si="16"/>
        <v>44369</v>
      </c>
      <c r="K185" s="54">
        <f t="shared" si="18"/>
        <v>5267.9</v>
      </c>
      <c r="L185" s="74" t="s">
        <v>16</v>
      </c>
      <c r="M185" s="56">
        <f t="shared" si="19"/>
        <v>1</v>
      </c>
      <c r="N185" s="54">
        <f t="shared" si="20"/>
        <v>10</v>
      </c>
      <c r="O185" s="56">
        <v>0</v>
      </c>
      <c r="P185" s="29"/>
      <c r="Q185" s="71"/>
    </row>
    <row r="186" spans="1:17" ht="20.25" customHeight="1" x14ac:dyDescent="0.25">
      <c r="A186" s="74">
        <v>181</v>
      </c>
      <c r="B186" s="17" t="s">
        <v>82</v>
      </c>
      <c r="C186" s="25">
        <v>44370</v>
      </c>
      <c r="D186" s="74">
        <v>1</v>
      </c>
      <c r="E186" s="95">
        <v>10</v>
      </c>
      <c r="F186" s="56">
        <f t="shared" si="15"/>
        <v>1</v>
      </c>
      <c r="G186" s="101" t="s">
        <v>117</v>
      </c>
      <c r="H186" s="102"/>
      <c r="I186" s="54">
        <f t="shared" si="12"/>
        <v>10</v>
      </c>
      <c r="J186" s="23">
        <f t="shared" si="16"/>
        <v>44370</v>
      </c>
      <c r="K186" s="54">
        <f t="shared" si="18"/>
        <v>5267.9</v>
      </c>
      <c r="L186" s="74" t="s">
        <v>16</v>
      </c>
      <c r="M186" s="56">
        <f t="shared" si="19"/>
        <v>1</v>
      </c>
      <c r="N186" s="54">
        <f t="shared" si="20"/>
        <v>10</v>
      </c>
      <c r="O186" s="56">
        <v>0</v>
      </c>
      <c r="P186" s="29"/>
      <c r="Q186" s="71"/>
    </row>
    <row r="187" spans="1:17" ht="20.25" customHeight="1" x14ac:dyDescent="0.25">
      <c r="A187" s="74">
        <v>182</v>
      </c>
      <c r="B187" s="17" t="s">
        <v>82</v>
      </c>
      <c r="C187" s="25">
        <v>44371</v>
      </c>
      <c r="D187" s="74">
        <v>1</v>
      </c>
      <c r="E187" s="95">
        <v>10</v>
      </c>
      <c r="F187" s="56">
        <f t="shared" si="15"/>
        <v>1</v>
      </c>
      <c r="G187" s="101" t="s">
        <v>117</v>
      </c>
      <c r="H187" s="102"/>
      <c r="I187" s="54">
        <f t="shared" si="12"/>
        <v>10</v>
      </c>
      <c r="J187" s="23">
        <f t="shared" si="16"/>
        <v>44371</v>
      </c>
      <c r="K187" s="54">
        <f t="shared" si="18"/>
        <v>5267.9</v>
      </c>
      <c r="L187" s="74" t="s">
        <v>16</v>
      </c>
      <c r="M187" s="56">
        <f t="shared" si="19"/>
        <v>1</v>
      </c>
      <c r="N187" s="54">
        <f t="shared" si="20"/>
        <v>10</v>
      </c>
      <c r="O187" s="56">
        <v>0</v>
      </c>
      <c r="P187" s="29"/>
      <c r="Q187" s="71"/>
    </row>
    <row r="188" spans="1:17" ht="20.25" customHeight="1" x14ac:dyDescent="0.25">
      <c r="A188" s="74">
        <v>183</v>
      </c>
      <c r="B188" s="17" t="s">
        <v>82</v>
      </c>
      <c r="C188" s="25">
        <v>44372</v>
      </c>
      <c r="D188" s="74">
        <v>1</v>
      </c>
      <c r="E188" s="95">
        <v>10</v>
      </c>
      <c r="F188" s="56">
        <f t="shared" si="15"/>
        <v>1</v>
      </c>
      <c r="G188" s="101" t="s">
        <v>117</v>
      </c>
      <c r="H188" s="102"/>
      <c r="I188" s="54">
        <f t="shared" si="12"/>
        <v>10</v>
      </c>
      <c r="J188" s="23">
        <f t="shared" si="16"/>
        <v>44372</v>
      </c>
      <c r="K188" s="54">
        <f t="shared" si="18"/>
        <v>5267.9</v>
      </c>
      <c r="L188" s="74" t="s">
        <v>16</v>
      </c>
      <c r="M188" s="56">
        <f t="shared" si="19"/>
        <v>1</v>
      </c>
      <c r="N188" s="54">
        <f t="shared" si="20"/>
        <v>10</v>
      </c>
      <c r="O188" s="56">
        <v>0</v>
      </c>
      <c r="P188" s="29"/>
      <c r="Q188" s="71"/>
    </row>
    <row r="189" spans="1:17" ht="20.25" customHeight="1" x14ac:dyDescent="0.25">
      <c r="A189" s="74">
        <v>184</v>
      </c>
      <c r="B189" s="17" t="s">
        <v>233</v>
      </c>
      <c r="C189" s="25">
        <v>44351</v>
      </c>
      <c r="D189" s="74">
        <v>1</v>
      </c>
      <c r="E189" s="95">
        <v>20</v>
      </c>
      <c r="F189" s="56">
        <f t="shared" ref="F189:F199" si="21">D189</f>
        <v>1</v>
      </c>
      <c r="G189" s="101" t="s">
        <v>238</v>
      </c>
      <c r="H189" s="82">
        <v>44355</v>
      </c>
      <c r="I189" s="54">
        <f t="shared" ref="I189:I199" si="22">E189</f>
        <v>20</v>
      </c>
      <c r="J189" s="23">
        <v>44356</v>
      </c>
      <c r="K189" s="54">
        <f t="shared" si="17"/>
        <v>10535.8</v>
      </c>
      <c r="L189" s="74" t="s">
        <v>217</v>
      </c>
      <c r="M189" s="56">
        <f t="shared" si="13"/>
        <v>1</v>
      </c>
      <c r="N189" s="54">
        <f t="shared" si="14"/>
        <v>20</v>
      </c>
      <c r="O189" s="56">
        <v>0</v>
      </c>
      <c r="P189" s="29"/>
      <c r="Q189" s="71"/>
    </row>
    <row r="190" spans="1:17" ht="26.25" customHeight="1" x14ac:dyDescent="0.25">
      <c r="A190" s="74">
        <v>185</v>
      </c>
      <c r="B190" s="17" t="s">
        <v>40</v>
      </c>
      <c r="C190" s="25">
        <v>44348</v>
      </c>
      <c r="D190" s="74">
        <v>1</v>
      </c>
      <c r="E190" s="95">
        <v>14.9</v>
      </c>
      <c r="F190" s="56">
        <f t="shared" si="21"/>
        <v>1</v>
      </c>
      <c r="G190" s="101" t="s">
        <v>239</v>
      </c>
      <c r="H190" s="82">
        <v>44355</v>
      </c>
      <c r="I190" s="54">
        <f t="shared" si="22"/>
        <v>14.9</v>
      </c>
      <c r="J190" s="23" t="s">
        <v>26</v>
      </c>
      <c r="K190" s="54">
        <f t="shared" si="17"/>
        <v>7849.1709999999994</v>
      </c>
      <c r="L190" s="74" t="s">
        <v>217</v>
      </c>
      <c r="M190" s="56">
        <f t="shared" si="13"/>
        <v>1</v>
      </c>
      <c r="N190" s="54">
        <f t="shared" si="14"/>
        <v>14.9</v>
      </c>
      <c r="O190" s="56">
        <v>0</v>
      </c>
      <c r="P190" s="29"/>
      <c r="Q190" s="71"/>
    </row>
    <row r="191" spans="1:17" ht="20.25" customHeight="1" x14ac:dyDescent="0.25">
      <c r="A191" s="74">
        <v>186</v>
      </c>
      <c r="B191" s="17" t="s">
        <v>234</v>
      </c>
      <c r="C191" s="25">
        <v>44354</v>
      </c>
      <c r="D191" s="74">
        <v>1</v>
      </c>
      <c r="E191" s="95">
        <v>10</v>
      </c>
      <c r="F191" s="56">
        <f t="shared" si="21"/>
        <v>1</v>
      </c>
      <c r="G191" s="101" t="s">
        <v>240</v>
      </c>
      <c r="H191" s="82">
        <v>44356</v>
      </c>
      <c r="I191" s="54">
        <f t="shared" si="22"/>
        <v>10</v>
      </c>
      <c r="J191" s="23">
        <v>44373</v>
      </c>
      <c r="K191" s="54">
        <f t="shared" si="17"/>
        <v>5267.9</v>
      </c>
      <c r="L191" s="74" t="s">
        <v>217</v>
      </c>
      <c r="M191" s="56">
        <f t="shared" si="13"/>
        <v>1</v>
      </c>
      <c r="N191" s="54">
        <f t="shared" si="14"/>
        <v>10</v>
      </c>
      <c r="O191" s="56">
        <v>0</v>
      </c>
      <c r="P191" s="29"/>
      <c r="Q191" s="71"/>
    </row>
    <row r="192" spans="1:17" ht="20.25" customHeight="1" x14ac:dyDescent="0.25">
      <c r="A192" s="74">
        <v>187</v>
      </c>
      <c r="B192" s="17" t="s">
        <v>40</v>
      </c>
      <c r="C192" s="25">
        <v>44348</v>
      </c>
      <c r="D192" s="74">
        <v>1</v>
      </c>
      <c r="E192" s="95">
        <v>14.9</v>
      </c>
      <c r="F192" s="56">
        <f t="shared" si="21"/>
        <v>1</v>
      </c>
      <c r="G192" s="101" t="s">
        <v>241</v>
      </c>
      <c r="H192" s="82">
        <v>44357</v>
      </c>
      <c r="I192" s="54">
        <f t="shared" si="22"/>
        <v>14.9</v>
      </c>
      <c r="J192" s="23">
        <v>44371</v>
      </c>
      <c r="K192" s="54">
        <f t="shared" si="17"/>
        <v>7849.1709999999994</v>
      </c>
      <c r="L192" s="74" t="s">
        <v>217</v>
      </c>
      <c r="M192" s="56">
        <f t="shared" si="13"/>
        <v>1</v>
      </c>
      <c r="N192" s="54">
        <f t="shared" si="14"/>
        <v>14.9</v>
      </c>
      <c r="O192" s="56">
        <v>0</v>
      </c>
      <c r="P192" s="29"/>
      <c r="Q192" s="49"/>
    </row>
    <row r="193" spans="1:17" ht="20.25" customHeight="1" x14ac:dyDescent="0.25">
      <c r="A193" s="74">
        <v>188</v>
      </c>
      <c r="B193" s="17" t="s">
        <v>22</v>
      </c>
      <c r="C193" s="25">
        <v>44347</v>
      </c>
      <c r="D193" s="74">
        <v>1</v>
      </c>
      <c r="E193" s="95">
        <v>50</v>
      </c>
      <c r="F193" s="56">
        <f t="shared" si="21"/>
        <v>1</v>
      </c>
      <c r="G193" s="101" t="s">
        <v>242</v>
      </c>
      <c r="H193" s="82">
        <v>44362</v>
      </c>
      <c r="I193" s="54">
        <f t="shared" si="22"/>
        <v>50</v>
      </c>
      <c r="J193" s="23" t="s">
        <v>26</v>
      </c>
      <c r="K193" s="54">
        <f t="shared" si="17"/>
        <v>26339.5</v>
      </c>
      <c r="L193" s="74" t="s">
        <v>217</v>
      </c>
      <c r="M193" s="56">
        <f t="shared" si="13"/>
        <v>1</v>
      </c>
      <c r="N193" s="54">
        <f t="shared" si="14"/>
        <v>50</v>
      </c>
      <c r="O193" s="56">
        <v>0</v>
      </c>
      <c r="P193" s="29"/>
      <c r="Q193" s="49"/>
    </row>
    <row r="194" spans="1:17" ht="20.25" customHeight="1" x14ac:dyDescent="0.25">
      <c r="A194" s="74">
        <v>189</v>
      </c>
      <c r="B194" s="17" t="s">
        <v>22</v>
      </c>
      <c r="C194" s="25">
        <v>44347</v>
      </c>
      <c r="D194" s="74">
        <v>1</v>
      </c>
      <c r="E194" s="95">
        <v>50</v>
      </c>
      <c r="F194" s="56">
        <f t="shared" si="21"/>
        <v>1</v>
      </c>
      <c r="G194" s="101" t="s">
        <v>243</v>
      </c>
      <c r="H194" s="82">
        <v>44363</v>
      </c>
      <c r="I194" s="54">
        <f t="shared" si="22"/>
        <v>50</v>
      </c>
      <c r="J194" s="23" t="s">
        <v>26</v>
      </c>
      <c r="K194" s="54">
        <f t="shared" si="17"/>
        <v>26339.5</v>
      </c>
      <c r="L194" s="74" t="s">
        <v>217</v>
      </c>
      <c r="M194" s="56">
        <f t="shared" si="13"/>
        <v>1</v>
      </c>
      <c r="N194" s="54">
        <f t="shared" si="14"/>
        <v>50</v>
      </c>
      <c r="O194" s="56">
        <v>0</v>
      </c>
      <c r="P194" s="29"/>
      <c r="Q194" s="49"/>
    </row>
    <row r="195" spans="1:17" ht="20.25" customHeight="1" x14ac:dyDescent="0.25">
      <c r="A195" s="74">
        <v>190</v>
      </c>
      <c r="B195" s="17" t="s">
        <v>208</v>
      </c>
      <c r="C195" s="25">
        <v>44362</v>
      </c>
      <c r="D195" s="74">
        <v>1</v>
      </c>
      <c r="E195" s="95">
        <v>4.5</v>
      </c>
      <c r="F195" s="56">
        <f t="shared" si="21"/>
        <v>1</v>
      </c>
      <c r="G195" s="101" t="s">
        <v>244</v>
      </c>
      <c r="H195" s="82">
        <v>44364</v>
      </c>
      <c r="I195" s="54">
        <f t="shared" si="22"/>
        <v>4.5</v>
      </c>
      <c r="J195" s="23" t="s">
        <v>218</v>
      </c>
      <c r="K195" s="54">
        <f t="shared" si="17"/>
        <v>2370.5549999999998</v>
      </c>
      <c r="L195" s="74" t="s">
        <v>217</v>
      </c>
      <c r="M195" s="56">
        <f t="shared" si="13"/>
        <v>1</v>
      </c>
      <c r="N195" s="54">
        <f t="shared" si="14"/>
        <v>4.5</v>
      </c>
      <c r="O195" s="56">
        <v>1</v>
      </c>
      <c r="P195" s="29"/>
      <c r="Q195" s="49"/>
    </row>
    <row r="196" spans="1:17" ht="20.25" customHeight="1" x14ac:dyDescent="0.25">
      <c r="A196" s="74">
        <v>191</v>
      </c>
      <c r="B196" s="17" t="s">
        <v>233</v>
      </c>
      <c r="C196" s="25">
        <v>44362</v>
      </c>
      <c r="D196" s="74">
        <v>1</v>
      </c>
      <c r="E196" s="95">
        <v>20</v>
      </c>
      <c r="F196" s="56">
        <f t="shared" si="21"/>
        <v>1</v>
      </c>
      <c r="G196" s="101" t="s">
        <v>245</v>
      </c>
      <c r="H196" s="82">
        <v>44365</v>
      </c>
      <c r="I196" s="54">
        <f t="shared" si="22"/>
        <v>20</v>
      </c>
      <c r="J196" s="23" t="s">
        <v>26</v>
      </c>
      <c r="K196" s="54">
        <f t="shared" si="17"/>
        <v>10535.8</v>
      </c>
      <c r="L196" s="74" t="s">
        <v>217</v>
      </c>
      <c r="M196" s="56">
        <f t="shared" si="13"/>
        <v>1</v>
      </c>
      <c r="N196" s="54">
        <f t="shared" si="14"/>
        <v>20</v>
      </c>
      <c r="O196" s="56">
        <v>0</v>
      </c>
      <c r="P196" s="29"/>
      <c r="Q196" s="49"/>
    </row>
    <row r="197" spans="1:17" ht="20.25" customHeight="1" x14ac:dyDescent="0.25">
      <c r="A197" s="74">
        <v>192</v>
      </c>
      <c r="B197" s="17" t="s">
        <v>235</v>
      </c>
      <c r="C197" s="25">
        <v>44364</v>
      </c>
      <c r="D197" s="74">
        <v>1</v>
      </c>
      <c r="E197" s="95">
        <v>5</v>
      </c>
      <c r="F197" s="56">
        <f t="shared" si="21"/>
        <v>1</v>
      </c>
      <c r="G197" s="101" t="s">
        <v>246</v>
      </c>
      <c r="H197" s="82">
        <v>44368</v>
      </c>
      <c r="I197" s="54">
        <f t="shared" si="22"/>
        <v>5</v>
      </c>
      <c r="J197" s="23" t="s">
        <v>26</v>
      </c>
      <c r="K197" s="54">
        <f t="shared" si="17"/>
        <v>2633.95</v>
      </c>
      <c r="L197" s="74" t="s">
        <v>217</v>
      </c>
      <c r="M197" s="56">
        <f t="shared" si="13"/>
        <v>1</v>
      </c>
      <c r="N197" s="54">
        <f t="shared" si="14"/>
        <v>5</v>
      </c>
      <c r="O197" s="56">
        <v>0</v>
      </c>
      <c r="P197" s="29"/>
      <c r="Q197" s="49"/>
    </row>
    <row r="198" spans="1:17" ht="20.25" customHeight="1" x14ac:dyDescent="0.25">
      <c r="A198" s="74">
        <v>193</v>
      </c>
      <c r="B198" s="17" t="s">
        <v>236</v>
      </c>
      <c r="C198" s="25">
        <v>44341</v>
      </c>
      <c r="D198" s="74">
        <v>1</v>
      </c>
      <c r="E198" s="95">
        <v>25</v>
      </c>
      <c r="F198" s="56">
        <f t="shared" si="21"/>
        <v>1</v>
      </c>
      <c r="G198" s="101" t="s">
        <v>247</v>
      </c>
      <c r="H198" s="82">
        <v>44369</v>
      </c>
      <c r="I198" s="54">
        <f t="shared" si="22"/>
        <v>25</v>
      </c>
      <c r="J198" s="23">
        <v>44370</v>
      </c>
      <c r="K198" s="54">
        <f t="shared" si="17"/>
        <v>13169.75</v>
      </c>
      <c r="L198" s="74" t="s">
        <v>217</v>
      </c>
      <c r="M198" s="56">
        <f t="shared" ref="M198:M199" si="23">F198</f>
        <v>1</v>
      </c>
      <c r="N198" s="54">
        <f t="shared" ref="N198:N199" si="24">E198</f>
        <v>25</v>
      </c>
      <c r="O198" s="56">
        <v>0</v>
      </c>
      <c r="P198" s="29"/>
      <c r="Q198" s="49"/>
    </row>
    <row r="199" spans="1:17" ht="20.25" customHeight="1" x14ac:dyDescent="0.25">
      <c r="A199" s="74">
        <v>194</v>
      </c>
      <c r="B199" s="17" t="s">
        <v>237</v>
      </c>
      <c r="C199" s="25">
        <v>44371</v>
      </c>
      <c r="D199" s="74">
        <v>1</v>
      </c>
      <c r="E199" s="95">
        <v>25</v>
      </c>
      <c r="F199" s="56">
        <f t="shared" si="21"/>
        <v>1</v>
      </c>
      <c r="G199" s="101" t="s">
        <v>248</v>
      </c>
      <c r="H199" s="82">
        <v>44372</v>
      </c>
      <c r="I199" s="54">
        <f t="shared" si="22"/>
        <v>25</v>
      </c>
      <c r="J199" s="23" t="s">
        <v>218</v>
      </c>
      <c r="K199" s="54">
        <f t="shared" ref="K199" si="25">E199*526.79</f>
        <v>13169.75</v>
      </c>
      <c r="L199" s="74" t="s">
        <v>217</v>
      </c>
      <c r="M199" s="56">
        <f t="shared" si="23"/>
        <v>1</v>
      </c>
      <c r="N199" s="54">
        <f t="shared" si="24"/>
        <v>25</v>
      </c>
      <c r="O199" s="56">
        <v>1</v>
      </c>
      <c r="P199" s="29"/>
      <c r="Q199" s="49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101"/>
      <c r="H200" s="102"/>
      <c r="I200" s="54"/>
      <c r="J200" s="23"/>
      <c r="K200" s="54"/>
      <c r="L200" s="74"/>
      <c r="M200" s="56"/>
      <c r="N200" s="54"/>
      <c r="O200" s="56"/>
      <c r="P200" s="29"/>
      <c r="Q200" s="49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101"/>
      <c r="H201" s="102"/>
      <c r="I201" s="54"/>
      <c r="J201" s="23"/>
      <c r="K201" s="54"/>
      <c r="L201" s="74"/>
      <c r="M201" s="56"/>
      <c r="N201" s="54"/>
      <c r="O201" s="56"/>
      <c r="P201" s="29"/>
      <c r="Q201" s="49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101"/>
      <c r="H202" s="102"/>
      <c r="I202" s="54"/>
      <c r="J202" s="23"/>
      <c r="K202" s="54"/>
      <c r="L202" s="74"/>
      <c r="M202" s="56"/>
      <c r="N202" s="54"/>
      <c r="O202" s="56"/>
      <c r="P202" s="29"/>
      <c r="Q202" s="49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101"/>
      <c r="H203" s="102"/>
      <c r="I203" s="54"/>
      <c r="J203" s="23"/>
      <c r="K203" s="54"/>
      <c r="L203" s="74"/>
      <c r="M203" s="56"/>
      <c r="N203" s="54"/>
      <c r="O203" s="56"/>
      <c r="P203" s="29"/>
      <c r="Q203" s="49"/>
    </row>
    <row r="204" spans="1:17" ht="20.25" customHeight="1" x14ac:dyDescent="0.25">
      <c r="A204" s="74"/>
      <c r="B204" s="17"/>
      <c r="C204" s="25"/>
      <c r="D204" s="74"/>
      <c r="E204" s="95"/>
      <c r="F204" s="56"/>
      <c r="G204" s="68"/>
      <c r="H204" s="26"/>
      <c r="I204" s="54"/>
      <c r="J204" s="22"/>
      <c r="K204" s="54"/>
      <c r="L204" s="74"/>
      <c r="M204" s="56"/>
      <c r="N204" s="54"/>
      <c r="O204" s="56"/>
      <c r="P204" s="29"/>
      <c r="Q204" s="49"/>
    </row>
    <row r="205" spans="1:17" ht="20.25" customHeight="1" x14ac:dyDescent="0.25">
      <c r="A205" s="74"/>
      <c r="B205" s="17"/>
      <c r="C205" s="25"/>
      <c r="D205" s="74"/>
      <c r="E205" s="95"/>
      <c r="F205" s="56"/>
      <c r="G205" s="68"/>
      <c r="H205" s="26"/>
      <c r="I205" s="54"/>
      <c r="J205" s="22"/>
      <c r="K205" s="54"/>
      <c r="L205" s="74"/>
      <c r="M205" s="56"/>
      <c r="N205" s="54"/>
      <c r="O205" s="56"/>
      <c r="P205" s="29"/>
      <c r="Q205" s="49"/>
    </row>
    <row r="206" spans="1:17" ht="20.25" customHeight="1" x14ac:dyDescent="0.25">
      <c r="A206" s="74"/>
      <c r="B206" s="17"/>
      <c r="C206" s="25"/>
      <c r="D206" s="74"/>
      <c r="E206" s="95"/>
      <c r="F206" s="56"/>
      <c r="G206" s="68"/>
      <c r="H206" s="26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5"/>
      <c r="D207" s="74"/>
      <c r="E207" s="95"/>
      <c r="F207" s="56"/>
      <c r="G207" s="68"/>
      <c r="H207" s="26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5"/>
      <c r="D208" s="74"/>
      <c r="E208" s="95"/>
      <c r="F208" s="56"/>
      <c r="G208" s="68"/>
      <c r="H208" s="26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7" ht="20.25" customHeight="1" x14ac:dyDescent="0.25">
      <c r="A209" s="74"/>
      <c r="B209" s="17"/>
      <c r="C209" s="25"/>
      <c r="D209" s="74"/>
      <c r="E209" s="95"/>
      <c r="F209" s="56"/>
      <c r="G209" s="68"/>
      <c r="H209" s="26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7" ht="20.25" customHeight="1" x14ac:dyDescent="0.25">
      <c r="A210" s="74"/>
      <c r="B210" s="17"/>
      <c r="C210" s="25"/>
      <c r="D210" s="74"/>
      <c r="E210" s="95"/>
      <c r="F210" s="56"/>
      <c r="G210" s="68"/>
      <c r="H210" s="26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7" ht="20.25" customHeight="1" x14ac:dyDescent="0.25">
      <c r="A211" s="74"/>
      <c r="B211" s="17"/>
      <c r="C211" s="25"/>
      <c r="D211" s="74"/>
      <c r="E211" s="95"/>
      <c r="F211" s="56"/>
      <c r="G211" s="68"/>
      <c r="H211" s="26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7" ht="20.25" customHeight="1" x14ac:dyDescent="0.25">
      <c r="A212" s="74"/>
      <c r="B212" s="17"/>
      <c r="C212" s="25"/>
      <c r="D212" s="74"/>
      <c r="E212" s="95"/>
      <c r="F212" s="56"/>
      <c r="G212" s="68"/>
      <c r="H212" s="26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7" ht="20.25" customHeight="1" x14ac:dyDescent="0.25">
      <c r="A213" s="74"/>
      <c r="B213" s="20"/>
      <c r="C213" s="33"/>
      <c r="D213" s="74"/>
      <c r="E213" s="19"/>
      <c r="F213" s="56"/>
      <c r="G213" s="17"/>
      <c r="H213" s="26"/>
      <c r="I213" s="54"/>
      <c r="J213" s="33"/>
      <c r="K213" s="54"/>
      <c r="L213" s="74"/>
      <c r="M213" s="56"/>
      <c r="N213" s="54"/>
      <c r="O213" s="56"/>
      <c r="P213" s="29"/>
      <c r="Q213" s="18"/>
    </row>
    <row r="214" spans="1:17" ht="20.25" customHeight="1" x14ac:dyDescent="0.25">
      <c r="A214" s="74"/>
      <c r="B214" s="17"/>
      <c r="C214" s="22"/>
      <c r="D214" s="74"/>
      <c r="E214" s="27"/>
      <c r="F214" s="56"/>
      <c r="G214" s="101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7" ht="20.25" customHeight="1" x14ac:dyDescent="0.25">
      <c r="A215" s="74"/>
      <c r="B215" s="17"/>
      <c r="C215" s="22"/>
      <c r="D215" s="74"/>
      <c r="E215" s="27"/>
      <c r="F215" s="56"/>
      <c r="G215" s="101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7" ht="20.25" customHeight="1" x14ac:dyDescent="0.25">
      <c r="A216" s="74"/>
      <c r="B216" s="17"/>
      <c r="C216" s="22"/>
      <c r="D216" s="74"/>
      <c r="E216" s="27"/>
      <c r="F216" s="56"/>
      <c r="G216" s="101"/>
      <c r="H216" s="22"/>
      <c r="I216" s="54"/>
      <c r="J216" s="22"/>
      <c r="K216" s="54"/>
      <c r="L216" s="74"/>
      <c r="M216" s="56"/>
      <c r="N216" s="54"/>
      <c r="O216" s="56"/>
      <c r="P216" s="29"/>
      <c r="Q216" s="18"/>
    </row>
    <row r="217" spans="1:17" ht="20.25" customHeight="1" x14ac:dyDescent="0.25">
      <c r="A217" s="74"/>
      <c r="B217" s="17"/>
      <c r="C217" s="22"/>
      <c r="D217" s="74"/>
      <c r="E217" s="27"/>
      <c r="F217" s="56"/>
      <c r="G217" s="101"/>
      <c r="H217" s="22"/>
      <c r="I217" s="54"/>
      <c r="J217" s="22"/>
      <c r="K217" s="54"/>
      <c r="L217" s="74"/>
      <c r="M217" s="56"/>
      <c r="N217" s="54"/>
      <c r="O217" s="56"/>
      <c r="P217" s="29"/>
      <c r="Q217" s="18"/>
    </row>
    <row r="218" spans="1:17" ht="20.25" customHeight="1" x14ac:dyDescent="0.25">
      <c r="A218" s="74"/>
      <c r="B218" s="17"/>
      <c r="C218" s="22"/>
      <c r="D218" s="74"/>
      <c r="E218" s="27"/>
      <c r="F218" s="56"/>
      <c r="G218" s="101"/>
      <c r="H218" s="22"/>
      <c r="I218" s="54"/>
      <c r="J218" s="22"/>
      <c r="K218" s="54"/>
      <c r="L218" s="74"/>
      <c r="M218" s="56"/>
      <c r="N218" s="54"/>
      <c r="O218" s="56"/>
      <c r="P218" s="29"/>
      <c r="Q218" s="18"/>
    </row>
    <row r="219" spans="1:17" ht="20.25" customHeight="1" x14ac:dyDescent="0.25">
      <c r="A219" s="74"/>
      <c r="B219" s="17"/>
      <c r="C219" s="22"/>
      <c r="D219" s="74"/>
      <c r="E219" s="27"/>
      <c r="F219" s="56"/>
      <c r="G219" s="101"/>
      <c r="H219" s="22"/>
      <c r="I219" s="54"/>
      <c r="J219" s="22"/>
      <c r="K219" s="54"/>
      <c r="L219" s="74"/>
      <c r="M219" s="56"/>
      <c r="N219" s="54"/>
      <c r="O219" s="56"/>
      <c r="P219" s="29"/>
      <c r="Q219" s="18"/>
    </row>
    <row r="220" spans="1:17" ht="20.25" customHeight="1" x14ac:dyDescent="0.25">
      <c r="A220" s="74"/>
      <c r="B220" s="17"/>
      <c r="C220" s="22"/>
      <c r="D220" s="74"/>
      <c r="E220" s="27"/>
      <c r="F220" s="56"/>
      <c r="G220" s="101"/>
      <c r="H220" s="22"/>
      <c r="I220" s="54"/>
      <c r="J220" s="22"/>
      <c r="K220" s="54"/>
      <c r="L220" s="74"/>
      <c r="M220" s="56"/>
      <c r="N220" s="54"/>
      <c r="O220" s="56"/>
      <c r="P220" s="29"/>
      <c r="Q220" s="18"/>
    </row>
    <row r="221" spans="1:17" ht="20.25" customHeight="1" x14ac:dyDescent="0.25">
      <c r="A221" s="74"/>
      <c r="B221" s="17"/>
      <c r="C221" s="22"/>
      <c r="D221" s="74"/>
      <c r="E221" s="27"/>
      <c r="F221" s="56"/>
      <c r="G221" s="101"/>
      <c r="H221" s="22"/>
      <c r="I221" s="54"/>
      <c r="J221" s="22"/>
      <c r="K221" s="54"/>
      <c r="L221" s="74"/>
      <c r="M221" s="56"/>
      <c r="N221" s="54"/>
      <c r="O221" s="56"/>
      <c r="P221" s="29"/>
      <c r="Q221" s="18"/>
    </row>
    <row r="222" spans="1:17" ht="20.25" customHeight="1" x14ac:dyDescent="0.25">
      <c r="A222" s="74"/>
      <c r="B222" s="17"/>
      <c r="C222" s="22"/>
      <c r="D222" s="74"/>
      <c r="E222" s="27"/>
      <c r="F222" s="56"/>
      <c r="G222" s="101"/>
      <c r="H222" s="22"/>
      <c r="I222" s="54"/>
      <c r="J222" s="22"/>
      <c r="K222" s="54"/>
      <c r="L222" s="74"/>
      <c r="M222" s="56"/>
      <c r="N222" s="54"/>
      <c r="O222" s="56"/>
      <c r="P222" s="29"/>
      <c r="Q222" s="18"/>
    </row>
    <row r="223" spans="1:17" ht="20.25" customHeight="1" x14ac:dyDescent="0.25">
      <c r="A223" s="74"/>
      <c r="B223" s="17"/>
      <c r="C223" s="22"/>
      <c r="D223" s="74"/>
      <c r="E223" s="27"/>
      <c r="F223" s="56"/>
      <c r="G223" s="101"/>
      <c r="H223" s="22"/>
      <c r="I223" s="54"/>
      <c r="J223" s="22"/>
      <c r="K223" s="54"/>
      <c r="L223" s="74"/>
      <c r="M223" s="56"/>
      <c r="N223" s="54"/>
      <c r="O223" s="56"/>
      <c r="P223" s="29"/>
      <c r="Q223" s="18"/>
    </row>
    <row r="224" spans="1:17" ht="20.25" customHeight="1" x14ac:dyDescent="0.25">
      <c r="A224" s="74"/>
      <c r="B224" s="17"/>
      <c r="C224" s="22"/>
      <c r="D224" s="74"/>
      <c r="E224" s="27"/>
      <c r="F224" s="56"/>
      <c r="G224" s="101"/>
      <c r="H224" s="22"/>
      <c r="I224" s="54"/>
      <c r="J224" s="22"/>
      <c r="K224" s="54"/>
      <c r="L224" s="74"/>
      <c r="M224" s="56"/>
      <c r="N224" s="54"/>
      <c r="O224" s="56"/>
      <c r="P224" s="29"/>
      <c r="Q224" s="18"/>
    </row>
    <row r="225" spans="1:19" ht="20.25" customHeight="1" x14ac:dyDescent="0.25">
      <c r="A225" s="74"/>
      <c r="B225" s="17"/>
      <c r="C225" s="22"/>
      <c r="D225" s="74"/>
      <c r="E225" s="27"/>
      <c r="F225" s="56"/>
      <c r="G225" s="101"/>
      <c r="H225" s="101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ref="S225:S288" si="26">INDEX($X$307:$X$359,MATCH(Q225,$Y$307:$Y$359,0))</f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01"/>
      <c r="H226" s="101"/>
      <c r="I226" s="54"/>
      <c r="J226" s="22"/>
      <c r="K226" s="54"/>
      <c r="L226" s="74"/>
      <c r="M226" s="56"/>
      <c r="N226" s="54"/>
      <c r="O226" s="56"/>
      <c r="P226" s="29"/>
      <c r="Q226" s="18"/>
      <c r="S226" t="e">
        <f t="shared" si="26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01"/>
      <c r="H227" s="101"/>
      <c r="I227" s="54"/>
      <c r="J227" s="22"/>
      <c r="K227" s="54"/>
      <c r="L227" s="74"/>
      <c r="M227" s="56"/>
      <c r="N227" s="54"/>
      <c r="O227" s="56"/>
      <c r="P227" s="29"/>
      <c r="Q227" s="18"/>
      <c r="S227" t="e">
        <f t="shared" si="26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01"/>
      <c r="H228" s="101"/>
      <c r="I228" s="54"/>
      <c r="J228" s="22"/>
      <c r="K228" s="54"/>
      <c r="L228" s="74"/>
      <c r="M228" s="56"/>
      <c r="N228" s="54"/>
      <c r="O228" s="56"/>
      <c r="P228" s="29"/>
      <c r="Q228" s="37"/>
      <c r="S228" t="e">
        <f t="shared" si="26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01"/>
      <c r="H229" s="101"/>
      <c r="I229" s="54"/>
      <c r="J229" s="22"/>
      <c r="K229" s="54"/>
      <c r="L229" s="74"/>
      <c r="M229" s="56"/>
      <c r="N229" s="54"/>
      <c r="O229" s="56"/>
      <c r="P229" s="29"/>
      <c r="Q229" s="18"/>
      <c r="S229" t="e">
        <f t="shared" si="26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01"/>
      <c r="H230" s="101"/>
      <c r="I230" s="54"/>
      <c r="J230" s="22"/>
      <c r="K230" s="54"/>
      <c r="L230" s="74"/>
      <c r="M230" s="56"/>
      <c r="N230" s="54"/>
      <c r="O230" s="56"/>
      <c r="P230" s="29"/>
      <c r="Q230" s="18"/>
      <c r="S230" t="e">
        <f t="shared" si="26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01"/>
      <c r="H231" s="101"/>
      <c r="I231" s="54"/>
      <c r="J231" s="22"/>
      <c r="K231" s="54"/>
      <c r="L231" s="74"/>
      <c r="M231" s="56"/>
      <c r="N231" s="54"/>
      <c r="O231" s="56"/>
      <c r="P231" s="29"/>
      <c r="Q231" s="37"/>
      <c r="S231" t="e">
        <f t="shared" si="26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01"/>
      <c r="H232" s="101"/>
      <c r="I232" s="54"/>
      <c r="J232" s="22"/>
      <c r="K232" s="54"/>
      <c r="L232" s="74"/>
      <c r="M232" s="56"/>
      <c r="N232" s="54"/>
      <c r="O232" s="56"/>
      <c r="P232" s="29"/>
      <c r="Q232" s="37"/>
      <c r="S232" t="e">
        <f t="shared" si="26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01"/>
      <c r="H233" s="101"/>
      <c r="I233" s="54"/>
      <c r="J233" s="22"/>
      <c r="K233" s="54"/>
      <c r="L233" s="74"/>
      <c r="M233" s="56"/>
      <c r="N233" s="54"/>
      <c r="O233" s="56"/>
      <c r="P233" s="29"/>
      <c r="Q233" s="18"/>
      <c r="S233" t="e">
        <f t="shared" si="26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01"/>
      <c r="H234" s="101"/>
      <c r="I234" s="54"/>
      <c r="J234" s="22"/>
      <c r="K234" s="54"/>
      <c r="L234" s="74"/>
      <c r="M234" s="56"/>
      <c r="N234" s="54"/>
      <c r="O234" s="56"/>
      <c r="P234" s="29"/>
      <c r="Q234" s="18"/>
      <c r="S234" t="e">
        <f t="shared" si="26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01"/>
      <c r="H235" s="101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26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01"/>
      <c r="H236" s="101"/>
      <c r="I236" s="54"/>
      <c r="J236" s="22"/>
      <c r="K236" s="54"/>
      <c r="L236" s="74"/>
      <c r="M236" s="56"/>
      <c r="N236" s="54"/>
      <c r="O236" s="56"/>
      <c r="P236" s="34"/>
      <c r="Q236" s="37"/>
      <c r="S236" t="e">
        <f t="shared" si="26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01"/>
      <c r="H237" s="101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26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01"/>
      <c r="H238" s="101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26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01"/>
      <c r="H239" s="101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26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01"/>
      <c r="H240" s="101"/>
      <c r="I240" s="54"/>
      <c r="J240" s="22"/>
      <c r="K240" s="54"/>
      <c r="L240" s="74"/>
      <c r="M240" s="56"/>
      <c r="N240" s="54"/>
      <c r="O240" s="56"/>
      <c r="P240" s="34"/>
      <c r="Q240" s="18"/>
      <c r="S240" t="e">
        <f t="shared" si="26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2"/>
      <c r="K241" s="54"/>
      <c r="L241" s="74"/>
      <c r="M241" s="56"/>
      <c r="N241" s="54"/>
      <c r="O241" s="56"/>
      <c r="P241" s="34"/>
      <c r="Q241" s="18"/>
      <c r="S241" t="e">
        <f t="shared" si="26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2"/>
      <c r="K242" s="54"/>
      <c r="L242" s="74"/>
      <c r="M242" s="56"/>
      <c r="N242" s="54"/>
      <c r="O242" s="56"/>
      <c r="P242" s="34"/>
      <c r="Q242" s="18"/>
      <c r="S242" t="e">
        <f t="shared" si="26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2"/>
      <c r="K243" s="54"/>
      <c r="L243" s="74"/>
      <c r="M243" s="56"/>
      <c r="N243" s="54"/>
      <c r="O243" s="56"/>
      <c r="P243" s="34"/>
      <c r="Q243" s="18"/>
      <c r="S243" t="e">
        <f t="shared" si="26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2"/>
      <c r="K244" s="54"/>
      <c r="L244" s="74"/>
      <c r="M244" s="56"/>
      <c r="N244" s="54"/>
      <c r="O244" s="56"/>
      <c r="P244" s="34"/>
      <c r="Q244" s="18"/>
      <c r="S244" t="e">
        <f t="shared" si="26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2"/>
      <c r="K245" s="54"/>
      <c r="L245" s="74"/>
      <c r="M245" s="56"/>
      <c r="N245" s="54"/>
      <c r="O245" s="56"/>
      <c r="P245" s="34"/>
      <c r="Q245" s="18"/>
      <c r="S245" t="e">
        <f t="shared" si="26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2"/>
      <c r="K246" s="54"/>
      <c r="L246" s="74"/>
      <c r="M246" s="56"/>
      <c r="N246" s="54"/>
      <c r="O246" s="56"/>
      <c r="P246" s="34"/>
      <c r="Q246" s="18"/>
      <c r="S246" t="e">
        <f t="shared" si="26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2"/>
      <c r="K247" s="54"/>
      <c r="L247" s="74"/>
      <c r="M247" s="56"/>
      <c r="N247" s="54"/>
      <c r="O247" s="56"/>
      <c r="P247" s="34"/>
      <c r="Q247" s="18"/>
      <c r="S247" t="e">
        <f t="shared" si="26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2"/>
      <c r="K248" s="54"/>
      <c r="L248" s="74"/>
      <c r="M248" s="56"/>
      <c r="N248" s="54"/>
      <c r="O248" s="56"/>
      <c r="P248" s="34"/>
      <c r="Q248" s="18"/>
      <c r="S248" t="e">
        <f t="shared" si="26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4"/>
      <c r="K249" s="54"/>
      <c r="L249" s="74"/>
      <c r="M249" s="56"/>
      <c r="N249" s="54"/>
      <c r="O249" s="56"/>
      <c r="P249" s="7"/>
      <c r="Q249" s="37"/>
      <c r="S249" t="e">
        <f t="shared" si="26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4"/>
      <c r="K250" s="54"/>
      <c r="L250" s="74"/>
      <c r="M250" s="56"/>
      <c r="N250" s="54"/>
      <c r="O250" s="56"/>
      <c r="P250" s="7"/>
      <c r="Q250" s="37"/>
      <c r="S250" t="e">
        <f t="shared" si="26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7"/>
      <c r="Q251" s="37"/>
      <c r="S251" t="e">
        <f t="shared" si="26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7"/>
      <c r="Q252" s="37"/>
      <c r="S252" t="e">
        <f t="shared" si="26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2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26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2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26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2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26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2"/>
      <c r="I256" s="54"/>
      <c r="J256" s="26"/>
      <c r="K256" s="54"/>
      <c r="L256" s="74"/>
      <c r="M256" s="56"/>
      <c r="N256" s="54"/>
      <c r="O256" s="56"/>
      <c r="P256" s="38"/>
      <c r="Q256" s="37"/>
      <c r="S256" t="e">
        <f t="shared" si="26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2"/>
      <c r="I257" s="54"/>
      <c r="J257" s="26"/>
      <c r="K257" s="54"/>
      <c r="L257" s="74"/>
      <c r="M257" s="56"/>
      <c r="N257" s="54"/>
      <c r="O257" s="56"/>
      <c r="P257" s="38"/>
      <c r="Q257" s="37"/>
      <c r="S257" t="e">
        <f t="shared" si="26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2"/>
      <c r="I258" s="54"/>
      <c r="J258" s="26"/>
      <c r="K258" s="54"/>
      <c r="L258" s="74"/>
      <c r="M258" s="56"/>
      <c r="N258" s="54"/>
      <c r="O258" s="56"/>
      <c r="P258" s="38"/>
      <c r="Q258" s="37"/>
      <c r="S258" t="e">
        <f t="shared" si="26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2"/>
      <c r="I259" s="54"/>
      <c r="J259" s="26"/>
      <c r="K259" s="54"/>
      <c r="L259" s="74"/>
      <c r="M259" s="56"/>
      <c r="N259" s="54"/>
      <c r="O259" s="56"/>
      <c r="P259" s="38"/>
      <c r="Q259" s="37"/>
      <c r="S259" t="e">
        <f t="shared" si="26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2"/>
      <c r="I260" s="54"/>
      <c r="J260" s="26"/>
      <c r="K260" s="54"/>
      <c r="L260" s="74"/>
      <c r="M260" s="56"/>
      <c r="N260" s="54"/>
      <c r="O260" s="56"/>
      <c r="P260" s="38"/>
      <c r="Q260" s="37"/>
      <c r="S260" t="e">
        <f t="shared" si="26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2"/>
      <c r="I261" s="54"/>
      <c r="J261" s="26"/>
      <c r="K261" s="54"/>
      <c r="L261" s="74"/>
      <c r="M261" s="56"/>
      <c r="N261" s="54"/>
      <c r="O261" s="56"/>
      <c r="P261" s="38"/>
      <c r="Q261" s="37"/>
      <c r="S261" t="e">
        <f t="shared" si="26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26"/>
      <c r="K262" s="54"/>
      <c r="L262" s="74"/>
      <c r="M262" s="56"/>
      <c r="N262" s="54"/>
      <c r="O262" s="56"/>
      <c r="P262" s="38"/>
      <c r="Q262" s="37"/>
      <c r="S262" t="e">
        <f t="shared" si="26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26"/>
      <c r="K263" s="54"/>
      <c r="L263" s="74"/>
      <c r="M263" s="56"/>
      <c r="N263" s="54"/>
      <c r="O263" s="56"/>
      <c r="P263" s="38"/>
      <c r="Q263" s="37"/>
      <c r="S263" t="e">
        <f t="shared" si="26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26"/>
      <c r="K264" s="54"/>
      <c r="L264" s="74"/>
      <c r="M264" s="56"/>
      <c r="N264" s="54"/>
      <c r="O264" s="56"/>
      <c r="P264" s="38"/>
      <c r="Q264" s="37"/>
      <c r="S264" t="e">
        <f t="shared" si="26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37"/>
      <c r="S265" t="e">
        <f t="shared" si="26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26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5"/>
      <c r="I267" s="54"/>
      <c r="J267" s="32"/>
      <c r="K267" s="54"/>
      <c r="L267" s="74"/>
      <c r="M267" s="56"/>
      <c r="N267" s="54"/>
      <c r="O267" s="56"/>
      <c r="P267" s="11"/>
      <c r="Q267" s="37"/>
      <c r="S267" t="e">
        <f t="shared" si="26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5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26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41"/>
      <c r="H269" s="45"/>
      <c r="I269" s="54"/>
      <c r="J269" s="32"/>
      <c r="K269" s="54"/>
      <c r="L269" s="74"/>
      <c r="M269" s="56"/>
      <c r="N269" s="54"/>
      <c r="O269" s="56"/>
      <c r="P269" s="11"/>
      <c r="Q269" s="37"/>
      <c r="S269" t="e">
        <f t="shared" si="26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41"/>
      <c r="H270" s="45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26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41"/>
      <c r="H271" s="45"/>
      <c r="I271" s="54"/>
      <c r="J271" s="32"/>
      <c r="K271" s="54"/>
      <c r="L271" s="74"/>
      <c r="M271" s="56"/>
      <c r="N271" s="54"/>
      <c r="O271" s="56"/>
      <c r="P271" s="11"/>
      <c r="Q271" s="37"/>
      <c r="S271" t="e">
        <f t="shared" si="26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41"/>
      <c r="H272" s="45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26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41"/>
      <c r="H273" s="45"/>
      <c r="I273" s="54"/>
      <c r="J273" s="32"/>
      <c r="K273" s="54"/>
      <c r="L273" s="74"/>
      <c r="M273" s="56"/>
      <c r="N273" s="54"/>
      <c r="O273" s="56"/>
      <c r="P273" s="11"/>
      <c r="Q273" s="37"/>
      <c r="S273" t="e">
        <f t="shared" si="26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41"/>
      <c r="H274" s="45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26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41"/>
      <c r="H275" s="45"/>
      <c r="I275" s="54"/>
      <c r="J275" s="32"/>
      <c r="K275" s="54"/>
      <c r="L275" s="74"/>
      <c r="M275" s="56"/>
      <c r="N275" s="54"/>
      <c r="O275" s="56"/>
      <c r="P275" s="11"/>
      <c r="Q275" s="37"/>
      <c r="S275" t="e">
        <f t="shared" si="26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41"/>
      <c r="H276" s="44"/>
      <c r="I276" s="54"/>
      <c r="J276" s="32"/>
      <c r="K276" s="54"/>
      <c r="L276" s="74"/>
      <c r="M276" s="56"/>
      <c r="N276" s="54"/>
      <c r="O276" s="56"/>
      <c r="P276" s="11"/>
      <c r="Q276" s="18"/>
      <c r="S276" t="e">
        <f t="shared" si="26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41"/>
      <c r="H277" s="44"/>
      <c r="I277" s="54"/>
      <c r="J277" s="32"/>
      <c r="K277" s="54"/>
      <c r="L277" s="74"/>
      <c r="M277" s="56"/>
      <c r="N277" s="54"/>
      <c r="O277" s="56"/>
      <c r="P277" s="11"/>
      <c r="Q277" s="37"/>
      <c r="S277" t="e">
        <f t="shared" si="26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32"/>
      <c r="K278" s="54"/>
      <c r="L278" s="74"/>
      <c r="M278" s="56"/>
      <c r="N278" s="54"/>
      <c r="O278" s="56"/>
      <c r="P278" s="11"/>
      <c r="Q278" s="18"/>
      <c r="S278" t="e">
        <f t="shared" si="26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32"/>
      <c r="K279" s="54"/>
      <c r="L279" s="74"/>
      <c r="M279" s="56"/>
      <c r="N279" s="54"/>
      <c r="O279" s="56"/>
      <c r="P279" s="11"/>
      <c r="Q279" s="18"/>
      <c r="S279" t="e">
        <f t="shared" si="26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32"/>
      <c r="K280" s="54"/>
      <c r="L280" s="74"/>
      <c r="M280" s="56"/>
      <c r="N280" s="54"/>
      <c r="O280" s="56"/>
      <c r="P280" s="11"/>
      <c r="Q280" s="18"/>
      <c r="S280" t="e">
        <f t="shared" si="26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32"/>
      <c r="K281" s="54"/>
      <c r="L281" s="74"/>
      <c r="M281" s="56"/>
      <c r="N281" s="54"/>
      <c r="O281" s="56"/>
      <c r="P281" s="11"/>
      <c r="Q281" s="18"/>
      <c r="S281" t="e">
        <f t="shared" si="26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32"/>
      <c r="K282" s="54"/>
      <c r="L282" s="74"/>
      <c r="M282" s="56"/>
      <c r="N282" s="54"/>
      <c r="O282" s="56"/>
      <c r="P282" s="11"/>
      <c r="Q282" s="18"/>
      <c r="S282" t="e">
        <f t="shared" si="26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32"/>
      <c r="K283" s="54"/>
      <c r="L283" s="74"/>
      <c r="M283" s="56"/>
      <c r="N283" s="54"/>
      <c r="O283" s="56"/>
      <c r="P283" s="11"/>
      <c r="Q283" s="18"/>
      <c r="S283" t="e">
        <f t="shared" si="26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26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26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26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26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26"/>
        <v>#N/A</v>
      </c>
    </row>
    <row r="289" spans="1:19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ref="S289:S351" si="27">INDEX($X$307:$X$359,MATCH(Q289,$Y$307:$Y$359,0))</f>
        <v>#N/A</v>
      </c>
    </row>
    <row r="290" spans="1:19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27"/>
        <v>#N/A</v>
      </c>
    </row>
    <row r="291" spans="1:19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27"/>
        <v>#N/A</v>
      </c>
    </row>
    <row r="292" spans="1:19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27"/>
        <v>#N/A</v>
      </c>
    </row>
    <row r="293" spans="1:19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27"/>
        <v>#N/A</v>
      </c>
    </row>
    <row r="294" spans="1:19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27"/>
        <v>#N/A</v>
      </c>
    </row>
    <row r="295" spans="1:19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27"/>
        <v>#N/A</v>
      </c>
    </row>
    <row r="296" spans="1:19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27"/>
        <v>#N/A</v>
      </c>
    </row>
    <row r="297" spans="1:19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27"/>
        <v>#N/A</v>
      </c>
    </row>
    <row r="298" spans="1:19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27"/>
        <v>#N/A</v>
      </c>
    </row>
    <row r="299" spans="1:19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27"/>
        <v>#N/A</v>
      </c>
    </row>
    <row r="300" spans="1:19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27"/>
        <v>#N/A</v>
      </c>
    </row>
    <row r="301" spans="1:19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27"/>
        <v>#N/A</v>
      </c>
    </row>
    <row r="302" spans="1:19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27"/>
        <v>#N/A</v>
      </c>
    </row>
    <row r="303" spans="1:19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27"/>
        <v>#N/A</v>
      </c>
    </row>
    <row r="304" spans="1:19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30"/>
      <c r="S304" t="e">
        <f t="shared" si="27"/>
        <v>#N/A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7"/>
      <c r="H305" s="13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27"/>
        <v>#N/A</v>
      </c>
      <c r="AG305" s="139" t="s">
        <v>97</v>
      </c>
      <c r="AH305" s="139" t="s">
        <v>98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27"/>
        <v>#N/A</v>
      </c>
      <c r="AA306" t="s">
        <v>77</v>
      </c>
      <c r="AC306" t="s">
        <v>78</v>
      </c>
      <c r="AG306" s="140"/>
      <c r="AH306" s="140"/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27"/>
        <v>#N/A</v>
      </c>
      <c r="X307" s="40" t="s">
        <v>45</v>
      </c>
      <c r="Y307" s="40" t="s">
        <v>28</v>
      </c>
      <c r="Z307" s="40"/>
      <c r="AA307" s="40">
        <f>SUMIF($S$6:$S$408,X307,$E$6:$E$408)/1000</f>
        <v>0</v>
      </c>
      <c r="AB307" s="40"/>
      <c r="AC307" s="43">
        <f>SUMIFS($E$6:$E$408,$S$6:$S$408,X307,$J$6:$J$408,"&lt;&gt;Ожидается ТП")/1000</f>
        <v>0</v>
      </c>
      <c r="AG307" s="140"/>
      <c r="AH307" s="140"/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27"/>
        <v>#N/A</v>
      </c>
      <c r="X308" t="s">
        <v>45</v>
      </c>
      <c r="Y308" t="s">
        <v>68</v>
      </c>
      <c r="AC308" s="6"/>
      <c r="AF308" s="46" t="s">
        <v>45</v>
      </c>
      <c r="AG308" s="46">
        <f>AA307</f>
        <v>0</v>
      </c>
      <c r="AH308" s="47">
        <f>AC307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01"/>
      <c r="H309" s="102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27"/>
        <v>#N/A</v>
      </c>
      <c r="X309" t="s">
        <v>45</v>
      </c>
      <c r="Y309" t="s">
        <v>84</v>
      </c>
      <c r="AC309" s="6"/>
      <c r="AF309" s="46" t="s">
        <v>46</v>
      </c>
      <c r="AG309" s="47">
        <f>AA312</f>
        <v>0</v>
      </c>
      <c r="AH309" s="47">
        <f>AC312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01"/>
      <c r="H310" s="102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27"/>
        <v>#N/A</v>
      </c>
      <c r="X310" t="s">
        <v>45</v>
      </c>
      <c r="Y310" t="s">
        <v>83</v>
      </c>
      <c r="AC310" s="6"/>
      <c r="AF310" s="46" t="s">
        <v>47</v>
      </c>
      <c r="AG310" s="47">
        <f>AA317</f>
        <v>0</v>
      </c>
      <c r="AH310" s="47">
        <f>AC317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137"/>
      <c r="H311" s="138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27"/>
        <v>#N/A</v>
      </c>
      <c r="X311" t="s">
        <v>45</v>
      </c>
      <c r="Y311" t="s">
        <v>69</v>
      </c>
      <c r="AC311" s="6"/>
      <c r="AF311" s="46" t="s">
        <v>48</v>
      </c>
      <c r="AG311" s="47">
        <f>AA322</f>
        <v>0</v>
      </c>
      <c r="AH311" s="47">
        <f>AC322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137"/>
      <c r="H312" s="138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27"/>
        <v>#N/A</v>
      </c>
      <c r="X312" s="40" t="s">
        <v>46</v>
      </c>
      <c r="Y312" s="40" t="s">
        <v>29</v>
      </c>
      <c r="Z312" s="40"/>
      <c r="AA312" s="43">
        <f>SUMIF($S$6:$S$408,X312,$E$6:$E$408)/1000</f>
        <v>0</v>
      </c>
      <c r="AB312" s="40"/>
      <c r="AC312" s="43">
        <f>SUMIFS($E$6:$E$408,$S$6:$S$408,X312,$J$6:$J$408,"&lt;&gt;Ожидается ТП")/1000</f>
        <v>0</v>
      </c>
      <c r="AF312" s="46" t="s">
        <v>49</v>
      </c>
      <c r="AG312" s="47">
        <f>AA332</f>
        <v>0</v>
      </c>
      <c r="AH312" s="47">
        <f>AC332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137"/>
      <c r="H313" s="138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27"/>
        <v>#N/A</v>
      </c>
      <c r="X313" t="s">
        <v>47</v>
      </c>
      <c r="Y313" t="s">
        <v>67</v>
      </c>
      <c r="AA313" s="6"/>
      <c r="AC313" s="6"/>
      <c r="AF313" s="46" t="s">
        <v>50</v>
      </c>
      <c r="AG313" s="47">
        <f>AA334</f>
        <v>0</v>
      </c>
      <c r="AH313" s="47">
        <f>AC334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101"/>
      <c r="H314" s="102"/>
      <c r="I314" s="54"/>
      <c r="J314" s="24"/>
      <c r="K314" s="54"/>
      <c r="L314" s="74"/>
      <c r="M314" s="56"/>
      <c r="N314" s="54"/>
      <c r="O314" s="56"/>
      <c r="P314" s="31"/>
      <c r="Q314" s="18"/>
      <c r="S314" t="e">
        <f t="shared" si="27"/>
        <v>#N/A</v>
      </c>
      <c r="X314" t="s">
        <v>47</v>
      </c>
      <c r="Y314" t="s">
        <v>81</v>
      </c>
      <c r="AA314" s="6"/>
      <c r="AC314" s="6"/>
      <c r="AF314" s="46" t="s">
        <v>51</v>
      </c>
      <c r="AG314" s="47">
        <f>AA336</f>
        <v>0</v>
      </c>
      <c r="AH314" s="47">
        <f>AC336</f>
        <v>0</v>
      </c>
    </row>
    <row r="315" spans="1:34" ht="20.25" customHeight="1" x14ac:dyDescent="0.25">
      <c r="A315" s="74"/>
      <c r="B315" s="17"/>
      <c r="C315" s="22"/>
      <c r="D315" s="74"/>
      <c r="E315" s="27"/>
      <c r="F315" s="56"/>
      <c r="G315" s="137"/>
      <c r="H315" s="138"/>
      <c r="I315" s="54"/>
      <c r="J315" s="24"/>
      <c r="K315" s="54"/>
      <c r="L315" s="74"/>
      <c r="M315" s="56"/>
      <c r="N315" s="54"/>
      <c r="O315" s="56"/>
      <c r="P315" s="31"/>
      <c r="Q315" s="18"/>
      <c r="S315" t="e">
        <f t="shared" si="27"/>
        <v>#N/A</v>
      </c>
      <c r="X315" t="s">
        <v>47</v>
      </c>
      <c r="Y315" t="s">
        <v>36</v>
      </c>
      <c r="AA315" s="6"/>
      <c r="AC315" s="6"/>
      <c r="AF315" s="46" t="s">
        <v>52</v>
      </c>
      <c r="AG315" s="47">
        <f>AA338</f>
        <v>0</v>
      </c>
      <c r="AH315" s="47">
        <f>AC338</f>
        <v>0</v>
      </c>
    </row>
    <row r="316" spans="1:34" ht="20.25" customHeight="1" x14ac:dyDescent="0.25">
      <c r="A316" s="74"/>
      <c r="B316" s="17"/>
      <c r="C316" s="22"/>
      <c r="D316" s="74"/>
      <c r="E316" s="27"/>
      <c r="F316" s="56"/>
      <c r="G316" s="101"/>
      <c r="H316" s="102"/>
      <c r="I316" s="54"/>
      <c r="J316" s="24"/>
      <c r="K316" s="54"/>
      <c r="L316" s="74"/>
      <c r="M316" s="56"/>
      <c r="N316" s="54"/>
      <c r="O316" s="56"/>
      <c r="P316" s="31"/>
      <c r="Q316" s="18"/>
      <c r="S316" t="e">
        <f t="shared" si="27"/>
        <v>#N/A</v>
      </c>
      <c r="X316" t="s">
        <v>47</v>
      </c>
      <c r="Y316" t="s">
        <v>89</v>
      </c>
      <c r="AA316" s="6"/>
      <c r="AC316" s="6"/>
      <c r="AF316" s="46" t="s">
        <v>53</v>
      </c>
      <c r="AG316" s="47">
        <f>AA341</f>
        <v>0</v>
      </c>
      <c r="AH316" s="47">
        <f>AC341</f>
        <v>0</v>
      </c>
    </row>
    <row r="317" spans="1:34" ht="20.25" customHeight="1" x14ac:dyDescent="0.25">
      <c r="A317" s="74"/>
      <c r="B317" s="17"/>
      <c r="C317" s="22"/>
      <c r="D317" s="74"/>
      <c r="E317" s="27"/>
      <c r="F317" s="56"/>
      <c r="G317" s="137"/>
      <c r="H317" s="138"/>
      <c r="I317" s="54"/>
      <c r="J317" s="24"/>
      <c r="K317" s="54"/>
      <c r="L317" s="74"/>
      <c r="M317" s="56"/>
      <c r="N317" s="54"/>
      <c r="O317" s="56"/>
      <c r="P317" s="31"/>
      <c r="Q317" s="18"/>
      <c r="S317" t="e">
        <f t="shared" si="27"/>
        <v>#N/A</v>
      </c>
      <c r="X317" s="40" t="s">
        <v>47</v>
      </c>
      <c r="Y317" s="40" t="s">
        <v>66</v>
      </c>
      <c r="Z317" s="40"/>
      <c r="AA317" s="43">
        <f>SUMIF($S$6:$S$408,X317,$E$6:$E$408)/1000</f>
        <v>0</v>
      </c>
      <c r="AB317" s="40"/>
      <c r="AC317" s="43">
        <f>SUMIFS($E$6:$E$408,$S$6:$S$408,X317,$J$6:$J$408,"&lt;&gt;Ожидается ТП")/1000</f>
        <v>0</v>
      </c>
      <c r="AF317" s="46" t="s">
        <v>54</v>
      </c>
      <c r="AG317" s="47">
        <f>AA348</f>
        <v>0</v>
      </c>
      <c r="AH317" s="47">
        <f>AC348</f>
        <v>0</v>
      </c>
    </row>
    <row r="318" spans="1:34" ht="20.25" customHeight="1" x14ac:dyDescent="0.25">
      <c r="A318" s="74"/>
      <c r="B318" s="17"/>
      <c r="C318" s="22"/>
      <c r="D318" s="74"/>
      <c r="E318" s="27"/>
      <c r="F318" s="56"/>
      <c r="G318" s="137"/>
      <c r="H318" s="138"/>
      <c r="I318" s="54"/>
      <c r="J318" s="24"/>
      <c r="K318" s="54"/>
      <c r="L318" s="74"/>
      <c r="M318" s="56"/>
      <c r="N318" s="54"/>
      <c r="O318" s="56"/>
      <c r="P318" s="31"/>
      <c r="Q318" s="18"/>
      <c r="S318" t="e">
        <f t="shared" si="27"/>
        <v>#N/A</v>
      </c>
      <c r="X318" t="s">
        <v>48</v>
      </c>
      <c r="Y318" t="s">
        <v>63</v>
      </c>
      <c r="AA318" s="6"/>
      <c r="AC318" s="6"/>
      <c r="AF318" s="46" t="s">
        <v>55</v>
      </c>
      <c r="AG318" s="47">
        <f>AA350</f>
        <v>0</v>
      </c>
      <c r="AH318" s="47">
        <f>AC350</f>
        <v>0</v>
      </c>
    </row>
    <row r="319" spans="1:34" ht="20.25" customHeight="1" x14ac:dyDescent="0.25">
      <c r="A319" s="74"/>
      <c r="B319" s="17"/>
      <c r="C319" s="22"/>
      <c r="D319" s="74"/>
      <c r="E319" s="27"/>
      <c r="F319" s="56"/>
      <c r="G319" s="137"/>
      <c r="H319" s="138"/>
      <c r="I319" s="54"/>
      <c r="J319" s="24"/>
      <c r="K319" s="54"/>
      <c r="L319" s="74"/>
      <c r="M319" s="56"/>
      <c r="N319" s="54"/>
      <c r="O319" s="56"/>
      <c r="P319" s="31"/>
      <c r="Q319" s="18"/>
      <c r="S319" t="e">
        <f t="shared" si="27"/>
        <v>#N/A</v>
      </c>
      <c r="X319" t="s">
        <v>48</v>
      </c>
      <c r="Y319" t="s">
        <v>61</v>
      </c>
      <c r="AA319" s="6"/>
      <c r="AC319" s="6"/>
      <c r="AF319" s="46" t="s">
        <v>57</v>
      </c>
      <c r="AG319" s="47">
        <f>AA355</f>
        <v>0</v>
      </c>
      <c r="AH319" s="47">
        <f>AC355</f>
        <v>0</v>
      </c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24"/>
      <c r="K320" s="54"/>
      <c r="L320" s="74"/>
      <c r="M320" s="56"/>
      <c r="N320" s="54"/>
      <c r="O320" s="56"/>
      <c r="P320" s="31"/>
      <c r="Q320" s="18"/>
      <c r="S320" t="e">
        <f t="shared" si="27"/>
        <v>#N/A</v>
      </c>
      <c r="X320" t="s">
        <v>48</v>
      </c>
      <c r="Y320" t="s">
        <v>33</v>
      </c>
      <c r="AA320" s="6"/>
      <c r="AC320" s="6"/>
      <c r="AF320" s="46" t="s">
        <v>96</v>
      </c>
      <c r="AG320" s="46"/>
      <c r="AH320" s="46"/>
    </row>
    <row r="321" spans="1:34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24"/>
      <c r="K321" s="54"/>
      <c r="L321" s="74"/>
      <c r="M321" s="56"/>
      <c r="N321" s="54"/>
      <c r="O321" s="56"/>
      <c r="P321" s="31"/>
      <c r="Q321" s="18"/>
      <c r="S321" t="e">
        <f t="shared" si="27"/>
        <v>#N/A</v>
      </c>
      <c r="X321" t="s">
        <v>48</v>
      </c>
      <c r="Y321" t="s">
        <v>90</v>
      </c>
      <c r="AA321" s="6"/>
      <c r="AC321" s="6"/>
      <c r="AF321" s="46" t="s">
        <v>56</v>
      </c>
      <c r="AG321" s="47">
        <f>AA351</f>
        <v>0</v>
      </c>
      <c r="AH321" s="47">
        <f>AC351</f>
        <v>0</v>
      </c>
    </row>
    <row r="322" spans="1:34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24"/>
      <c r="K322" s="54"/>
      <c r="L322" s="74"/>
      <c r="M322" s="56"/>
      <c r="N322" s="54"/>
      <c r="O322" s="56"/>
      <c r="P322" s="31"/>
      <c r="Q322" s="18"/>
      <c r="S322" t="e">
        <f t="shared" si="27"/>
        <v>#N/A</v>
      </c>
      <c r="X322" s="40" t="s">
        <v>48</v>
      </c>
      <c r="Y322" s="40" t="s">
        <v>62</v>
      </c>
      <c r="Z322" s="40"/>
      <c r="AA322" s="43">
        <f>SUMIF($S$6:$S$408,X322,$E$6:$E$408)/1000</f>
        <v>0</v>
      </c>
      <c r="AB322" s="40"/>
      <c r="AC322" s="43">
        <f>SUMIFS($E$6:$E$408,$S$6:$S$408,X322,$J$6:$J$408,"&lt;&gt;Ожидается ТП")/1000</f>
        <v>0</v>
      </c>
    </row>
    <row r="323" spans="1:34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27"/>
        <v>#N/A</v>
      </c>
      <c r="X323" t="s">
        <v>49</v>
      </c>
      <c r="Y323" t="s">
        <v>71</v>
      </c>
      <c r="AA323" s="6"/>
      <c r="AC323" s="6"/>
    </row>
    <row r="324" spans="1:34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27"/>
        <v>#N/A</v>
      </c>
      <c r="X324" t="s">
        <v>49</v>
      </c>
      <c r="Y324" t="s">
        <v>93</v>
      </c>
      <c r="AA324" s="6"/>
      <c r="AC324" s="6"/>
    </row>
    <row r="325" spans="1:34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27"/>
        <v>#N/A</v>
      </c>
      <c r="X325" t="s">
        <v>49</v>
      </c>
      <c r="Y325" t="s">
        <v>70</v>
      </c>
      <c r="AA325" s="6"/>
      <c r="AC325" s="6"/>
    </row>
    <row r="326" spans="1:34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27"/>
        <v>#N/A</v>
      </c>
      <c r="X326" t="s">
        <v>49</v>
      </c>
      <c r="Y326" t="s">
        <v>92</v>
      </c>
      <c r="AA326" s="6"/>
      <c r="AC326" s="6"/>
    </row>
    <row r="327" spans="1:34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27"/>
        <v>#N/A</v>
      </c>
      <c r="X327" t="s">
        <v>49</v>
      </c>
      <c r="Y327" t="s">
        <v>41</v>
      </c>
      <c r="AA327" s="6"/>
      <c r="AC327" s="6"/>
    </row>
    <row r="328" spans="1:34" ht="20.25" customHeight="1" x14ac:dyDescent="0.25">
      <c r="A328" s="74"/>
      <c r="B328" s="17"/>
      <c r="C328" s="22"/>
      <c r="D328" s="74"/>
      <c r="E328" s="27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39"/>
      <c r="Q328" s="18"/>
      <c r="S328" t="e">
        <f t="shared" si="27"/>
        <v>#N/A</v>
      </c>
      <c r="X328" t="s">
        <v>49</v>
      </c>
      <c r="Y328" t="s">
        <v>74</v>
      </c>
      <c r="AA328" s="6"/>
      <c r="AC328" s="6"/>
    </row>
    <row r="329" spans="1:34" ht="20.25" customHeight="1" x14ac:dyDescent="0.25">
      <c r="A329" s="74"/>
      <c r="B329" s="17"/>
      <c r="C329" s="22"/>
      <c r="D329" s="74"/>
      <c r="E329" s="27"/>
      <c r="F329" s="56"/>
      <c r="G329" s="74"/>
      <c r="H329" s="26"/>
      <c r="I329" s="54"/>
      <c r="J329" s="36"/>
      <c r="K329" s="54"/>
      <c r="L329" s="74"/>
      <c r="M329" s="56"/>
      <c r="N329" s="54"/>
      <c r="O329" s="56"/>
      <c r="P329" s="39"/>
      <c r="Q329" s="18"/>
      <c r="X329" t="s">
        <v>49</v>
      </c>
      <c r="Y329" t="s">
        <v>100</v>
      </c>
      <c r="AA329" s="6"/>
      <c r="AC329" s="6"/>
    </row>
    <row r="330" spans="1:34" ht="20.25" customHeight="1" x14ac:dyDescent="0.25">
      <c r="A330" s="74"/>
      <c r="B330" s="17"/>
      <c r="C330" s="22"/>
      <c r="D330" s="74"/>
      <c r="E330" s="27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39"/>
      <c r="Q330" s="18"/>
      <c r="S330" t="e">
        <f t="shared" si="27"/>
        <v>#N/A</v>
      </c>
      <c r="X330" t="s">
        <v>49</v>
      </c>
      <c r="Y330" t="s">
        <v>85</v>
      </c>
      <c r="AA330" s="6"/>
      <c r="AC330" s="6"/>
    </row>
    <row r="331" spans="1:34" ht="20.25" customHeight="1" x14ac:dyDescent="0.25">
      <c r="A331" s="74"/>
      <c r="B331" s="17"/>
      <c r="C331" s="22"/>
      <c r="D331" s="74"/>
      <c r="E331" s="27"/>
      <c r="F331" s="56"/>
      <c r="G331" s="74"/>
      <c r="H331" s="26"/>
      <c r="I331" s="54"/>
      <c r="J331" s="36"/>
      <c r="K331" s="54"/>
      <c r="L331" s="74"/>
      <c r="M331" s="56"/>
      <c r="N331" s="54"/>
      <c r="O331" s="56"/>
      <c r="P331" s="39"/>
      <c r="Q331" s="18"/>
      <c r="S331" t="e">
        <f t="shared" si="27"/>
        <v>#N/A</v>
      </c>
      <c r="X331" t="s">
        <v>49</v>
      </c>
      <c r="Y331" t="s">
        <v>88</v>
      </c>
      <c r="AA331" s="6"/>
      <c r="AC331" s="6"/>
    </row>
    <row r="332" spans="1:34" ht="20.25" customHeight="1" x14ac:dyDescent="0.25">
      <c r="A332" s="74"/>
      <c r="B332" s="17"/>
      <c r="C332" s="22"/>
      <c r="D332" s="74"/>
      <c r="E332" s="27"/>
      <c r="F332" s="56"/>
      <c r="G332" s="74"/>
      <c r="H332" s="26"/>
      <c r="I332" s="54"/>
      <c r="J332" s="36"/>
      <c r="K332" s="54"/>
      <c r="L332" s="74"/>
      <c r="M332" s="56"/>
      <c r="N332" s="54"/>
      <c r="O332" s="56"/>
      <c r="P332" s="39"/>
      <c r="Q332" s="18"/>
      <c r="S332" t="e">
        <f t="shared" si="27"/>
        <v>#N/A</v>
      </c>
      <c r="X332" s="40" t="s">
        <v>49</v>
      </c>
      <c r="Y332" s="40" t="s">
        <v>31</v>
      </c>
      <c r="Z332" s="40"/>
      <c r="AA332" s="43">
        <f>SUMIF($S$6:$S$408,X332,$E$6:$E$408)/1000</f>
        <v>0</v>
      </c>
      <c r="AB332" s="40"/>
      <c r="AC332" s="43">
        <f>SUMIFS($E$6:$E$408,$S$6:$S$408,X332,$J$6:$J$408,"&lt;&gt;Ожидается ТП")/1000</f>
        <v>0</v>
      </c>
    </row>
    <row r="333" spans="1:34" ht="20.25" customHeight="1" x14ac:dyDescent="0.25">
      <c r="A333" s="74"/>
      <c r="B333" s="17"/>
      <c r="C333" s="22"/>
      <c r="D333" s="74"/>
      <c r="E333" s="27"/>
      <c r="F333" s="56"/>
      <c r="G333" s="74"/>
      <c r="H333" s="26"/>
      <c r="I333" s="54"/>
      <c r="J333" s="36"/>
      <c r="K333" s="54"/>
      <c r="L333" s="74"/>
      <c r="M333" s="56"/>
      <c r="N333" s="54"/>
      <c r="O333" s="56"/>
      <c r="P333" s="39"/>
      <c r="Q333" s="18"/>
      <c r="S333" t="e">
        <f t="shared" si="27"/>
        <v>#N/A</v>
      </c>
      <c r="X333" t="s">
        <v>50</v>
      </c>
      <c r="Y333" t="s">
        <v>65</v>
      </c>
      <c r="AA333" s="6"/>
      <c r="AC333" s="6"/>
    </row>
    <row r="334" spans="1:34" ht="20.25" customHeight="1" x14ac:dyDescent="0.25">
      <c r="A334" s="74"/>
      <c r="B334" s="17"/>
      <c r="C334" s="22"/>
      <c r="D334" s="74"/>
      <c r="E334" s="27"/>
      <c r="F334" s="56"/>
      <c r="G334" s="74"/>
      <c r="H334" s="26"/>
      <c r="I334" s="54"/>
      <c r="J334" s="36"/>
      <c r="K334" s="54"/>
      <c r="L334" s="74"/>
      <c r="M334" s="56"/>
      <c r="N334" s="54"/>
      <c r="O334" s="56"/>
      <c r="P334" s="39"/>
      <c r="Q334" s="18"/>
      <c r="S334" t="e">
        <f t="shared" si="27"/>
        <v>#N/A</v>
      </c>
      <c r="X334" s="40" t="s">
        <v>50</v>
      </c>
      <c r="Y334" s="40" t="s">
        <v>37</v>
      </c>
      <c r="Z334" s="40"/>
      <c r="AA334" s="43">
        <f>SUMIF($S$6:$S$408,X334,$E$6:$E$408)/1000</f>
        <v>0</v>
      </c>
      <c r="AB334" s="40"/>
      <c r="AC334" s="43">
        <f>SUMIFS($E$6:$E$408,$S$6:$S$408,X334,$J$6:$J$408,"&lt;&gt;Ожидается ТП")/1000</f>
        <v>0</v>
      </c>
    </row>
    <row r="335" spans="1:34" ht="20.25" customHeight="1" x14ac:dyDescent="0.25">
      <c r="A335" s="74"/>
      <c r="B335" s="17"/>
      <c r="C335" s="22"/>
      <c r="D335" s="74"/>
      <c r="E335" s="27"/>
      <c r="F335" s="56"/>
      <c r="G335" s="74"/>
      <c r="H335" s="26"/>
      <c r="I335" s="54"/>
      <c r="J335" s="36"/>
      <c r="K335" s="54"/>
      <c r="L335" s="74"/>
      <c r="M335" s="56"/>
      <c r="N335" s="54"/>
      <c r="O335" s="56"/>
      <c r="P335" s="39"/>
      <c r="Q335" s="18"/>
      <c r="S335" t="e">
        <f t="shared" si="27"/>
        <v>#N/A</v>
      </c>
      <c r="X335" t="s">
        <v>51</v>
      </c>
      <c r="Y335" t="s">
        <v>73</v>
      </c>
      <c r="AA335" s="6"/>
      <c r="AC335" s="6"/>
    </row>
    <row r="336" spans="1:34" ht="20.25" customHeight="1" x14ac:dyDescent="0.25">
      <c r="A336" s="74"/>
      <c r="B336" s="17"/>
      <c r="C336" s="22"/>
      <c r="D336" s="74"/>
      <c r="E336" s="27"/>
      <c r="F336" s="56"/>
      <c r="G336" s="74"/>
      <c r="H336" s="26"/>
      <c r="I336" s="54"/>
      <c r="J336" s="36"/>
      <c r="K336" s="54"/>
      <c r="L336" s="74"/>
      <c r="M336" s="56"/>
      <c r="N336" s="54"/>
      <c r="O336" s="56"/>
      <c r="P336" s="39"/>
      <c r="Q336" s="18"/>
      <c r="S336" t="e">
        <f t="shared" si="27"/>
        <v>#N/A</v>
      </c>
      <c r="X336" s="40" t="s">
        <v>51</v>
      </c>
      <c r="Y336" s="40" t="s">
        <v>32</v>
      </c>
      <c r="Z336" s="40"/>
      <c r="AA336" s="43">
        <f>SUMIF($S$6:$S$408,X336,$E$6:$E$408)/1000</f>
        <v>0</v>
      </c>
      <c r="AB336" s="40"/>
      <c r="AC336" s="43">
        <f>SUMIFS($E$6:$E$408,$S$6:$S$408,X336,$J$6:$J$408,"&lt;&gt;Ожидается ТП")/1000</f>
        <v>0</v>
      </c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26"/>
      <c r="K337" s="54"/>
      <c r="L337" s="74"/>
      <c r="M337" s="56"/>
      <c r="N337" s="54"/>
      <c r="O337" s="56"/>
      <c r="P337" s="17"/>
      <c r="Q337" s="18"/>
      <c r="S337" t="e">
        <f t="shared" si="27"/>
        <v>#N/A</v>
      </c>
      <c r="X337" t="s">
        <v>52</v>
      </c>
      <c r="Y337" t="s">
        <v>34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26"/>
      <c r="K338" s="54"/>
      <c r="L338" s="74"/>
      <c r="M338" s="56"/>
      <c r="N338" s="54"/>
      <c r="O338" s="56"/>
      <c r="P338" s="17"/>
      <c r="Q338" s="18"/>
      <c r="S338" t="e">
        <f t="shared" si="27"/>
        <v>#N/A</v>
      </c>
      <c r="X338" s="40" t="s">
        <v>52</v>
      </c>
      <c r="Y338" s="40" t="s">
        <v>64</v>
      </c>
      <c r="Z338" s="40"/>
      <c r="AA338" s="43">
        <f>SUMIF($S$6:$S$408,X338,$E$6:$E$408)/1000</f>
        <v>0</v>
      </c>
      <c r="AB338" s="40"/>
      <c r="AC338" s="43">
        <f>SUMIFS($E$6:$E$408,$S$6:$S$408,X338,$J$6:$J$408,"&lt;&gt;Ожидается ТП")/1000</f>
        <v>0</v>
      </c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27"/>
        <v>#N/A</v>
      </c>
      <c r="X339" t="s">
        <v>53</v>
      </c>
      <c r="Y339" t="s">
        <v>39</v>
      </c>
      <c r="AA339" s="6"/>
      <c r="AC339" s="6"/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26"/>
      <c r="K340" s="54"/>
      <c r="L340" s="74"/>
      <c r="M340" s="56"/>
      <c r="N340" s="54"/>
      <c r="O340" s="56"/>
      <c r="P340" s="17"/>
      <c r="Q340" s="18"/>
      <c r="S340" t="e">
        <f t="shared" si="27"/>
        <v>#N/A</v>
      </c>
      <c r="X340" t="s">
        <v>53</v>
      </c>
      <c r="Y340" t="s">
        <v>59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  <c r="S341" t="e">
        <f t="shared" si="27"/>
        <v>#N/A</v>
      </c>
      <c r="X341" s="40" t="s">
        <v>53</v>
      </c>
      <c r="Y341" s="40" t="s">
        <v>60</v>
      </c>
      <c r="Z341" s="40"/>
      <c r="AA341" s="43">
        <f>SUMIF($S$6:$S$408,X341,$E$6:$E$408)/1000</f>
        <v>0</v>
      </c>
      <c r="AB341" s="40"/>
      <c r="AC341" s="43">
        <f>SUMIFS($E$6:$E$408,$S$6:$S$408,X341,$J$6:$J$408,"&lt;&gt;Ожидается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5"/>
      <c r="F342" s="56"/>
      <c r="G342" s="21"/>
      <c r="H342" s="26"/>
      <c r="I342" s="54"/>
      <c r="J342" s="26"/>
      <c r="K342" s="54"/>
      <c r="L342" s="74"/>
      <c r="M342" s="56"/>
      <c r="N342" s="54"/>
      <c r="O342" s="56"/>
      <c r="P342" s="16"/>
      <c r="Q342" s="18"/>
      <c r="S342" t="e">
        <f t="shared" si="27"/>
        <v>#N/A</v>
      </c>
      <c r="X342" t="s">
        <v>54</v>
      </c>
      <c r="Y342" t="s">
        <v>76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5"/>
      <c r="F343" s="56"/>
      <c r="G343" s="21"/>
      <c r="H343" s="26"/>
      <c r="I343" s="54"/>
      <c r="J343" s="26"/>
      <c r="K343" s="54"/>
      <c r="L343" s="74"/>
      <c r="M343" s="56"/>
      <c r="N343" s="54"/>
      <c r="O343" s="56"/>
      <c r="P343" s="16"/>
      <c r="Q343" s="18"/>
      <c r="S343" t="e">
        <f t="shared" si="27"/>
        <v>#N/A</v>
      </c>
      <c r="X343" t="s">
        <v>54</v>
      </c>
      <c r="Y343" t="s">
        <v>86</v>
      </c>
      <c r="AA343" s="6"/>
      <c r="AC343" s="6"/>
    </row>
    <row r="344" spans="1:29" ht="20.25" customHeight="1" x14ac:dyDescent="0.25">
      <c r="A344" s="74"/>
      <c r="B344" s="20"/>
      <c r="C344" s="33"/>
      <c r="D344" s="74"/>
      <c r="E344" s="15"/>
      <c r="F344" s="56"/>
      <c r="G344" s="21"/>
      <c r="H344" s="26"/>
      <c r="I344" s="54"/>
      <c r="J344" s="26"/>
      <c r="K344" s="54"/>
      <c r="L344" s="74"/>
      <c r="M344" s="56"/>
      <c r="N344" s="54"/>
      <c r="O344" s="56"/>
      <c r="P344" s="16"/>
      <c r="Q344" s="18"/>
      <c r="S344" t="e">
        <f t="shared" si="27"/>
        <v>#N/A</v>
      </c>
      <c r="X344" t="s">
        <v>54</v>
      </c>
      <c r="Y344" t="s">
        <v>95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5"/>
      <c r="F345" s="56"/>
      <c r="G345" s="21"/>
      <c r="H345" s="26"/>
      <c r="I345" s="54"/>
      <c r="J345" s="26"/>
      <c r="K345" s="54"/>
      <c r="L345" s="74"/>
      <c r="M345" s="56"/>
      <c r="N345" s="54"/>
      <c r="O345" s="56"/>
      <c r="P345" s="16"/>
      <c r="Q345" s="18"/>
      <c r="S345" t="e">
        <f t="shared" si="27"/>
        <v>#N/A</v>
      </c>
      <c r="X345" t="s">
        <v>54</v>
      </c>
      <c r="Y345" t="s">
        <v>79</v>
      </c>
      <c r="AA345" s="6"/>
      <c r="AC345" s="6"/>
    </row>
    <row r="346" spans="1:29" ht="20.25" customHeight="1" x14ac:dyDescent="0.25">
      <c r="A346" s="74"/>
      <c r="B346" s="20"/>
      <c r="C346" s="33"/>
      <c r="D346" s="74"/>
      <c r="E346" s="15"/>
      <c r="F346" s="56"/>
      <c r="G346" s="21"/>
      <c r="H346" s="26"/>
      <c r="I346" s="54"/>
      <c r="J346" s="26"/>
      <c r="K346" s="54"/>
      <c r="L346" s="74"/>
      <c r="M346" s="56"/>
      <c r="N346" s="54"/>
      <c r="O346" s="56"/>
      <c r="P346" s="16"/>
      <c r="Q346" s="18"/>
      <c r="X346" t="s">
        <v>54</v>
      </c>
      <c r="Y346" t="s">
        <v>99</v>
      </c>
      <c r="AA346" s="6"/>
      <c r="AC346" s="6"/>
    </row>
    <row r="347" spans="1:29" ht="20.25" customHeight="1" x14ac:dyDescent="0.25">
      <c r="A347" s="74"/>
      <c r="B347" s="20"/>
      <c r="C347" s="33"/>
      <c r="D347" s="74"/>
      <c r="E347" s="15"/>
      <c r="F347" s="56"/>
      <c r="G347" s="21"/>
      <c r="H347" s="26"/>
      <c r="I347" s="54"/>
      <c r="J347" s="26"/>
      <c r="K347" s="54"/>
      <c r="L347" s="74"/>
      <c r="M347" s="56"/>
      <c r="N347" s="54"/>
      <c r="O347" s="56"/>
      <c r="P347" s="16"/>
      <c r="Q347" s="18"/>
      <c r="S347" t="e">
        <f t="shared" si="27"/>
        <v>#N/A</v>
      </c>
      <c r="X347" t="s">
        <v>54</v>
      </c>
      <c r="Y347" t="s">
        <v>80</v>
      </c>
      <c r="AA347" s="6"/>
      <c r="AC347" s="6"/>
    </row>
    <row r="348" spans="1:29" ht="20.25" customHeight="1" x14ac:dyDescent="0.25">
      <c r="A348" s="74"/>
      <c r="B348" s="20"/>
      <c r="C348" s="33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27"/>
        <v>#N/A</v>
      </c>
      <c r="X348" s="40" t="s">
        <v>54</v>
      </c>
      <c r="Y348" s="40" t="s">
        <v>35</v>
      </c>
      <c r="Z348" s="40"/>
      <c r="AA348" s="43">
        <f>SUMIF($S$6:$S$408,X348,$E$6:$E$408)/1000</f>
        <v>0</v>
      </c>
      <c r="AB348" s="40"/>
      <c r="AC348" s="43">
        <f>SUMIFS($E$6:$E$408,$S$6:$S$408,X348,$J$6:$J$408,"&lt;&gt;Ожидается ТП")/1000</f>
        <v>0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7"/>
        <v>#N/A</v>
      </c>
      <c r="X349" t="s">
        <v>55</v>
      </c>
      <c r="Y349" t="s">
        <v>72</v>
      </c>
      <c r="AA349" s="6"/>
      <c r="AC349" s="6"/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7"/>
        <v>#N/A</v>
      </c>
      <c r="X350" s="40" t="s">
        <v>55</v>
      </c>
      <c r="Y350" s="40" t="s">
        <v>30</v>
      </c>
      <c r="Z350" s="40"/>
      <c r="AA350" s="43">
        <f>SUMIF($S$6:$S$408,X350,$E$6:$E$408)/1000</f>
        <v>0</v>
      </c>
      <c r="AB350" s="40"/>
      <c r="AC350" s="43">
        <f>SUMIFS($E$6:$E$408,$S$6:$S$408,X350,$J$6:$J$408,"&lt;&gt;Ожидается ТП")/1000</f>
        <v>0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36"/>
      <c r="K351" s="54"/>
      <c r="L351" s="74"/>
      <c r="M351" s="56"/>
      <c r="N351" s="54"/>
      <c r="O351" s="56"/>
      <c r="P351" s="17"/>
      <c r="Q351" s="18"/>
      <c r="S351" t="e">
        <f t="shared" si="27"/>
        <v>#N/A</v>
      </c>
      <c r="X351" s="40" t="s">
        <v>56</v>
      </c>
      <c r="Y351" s="40" t="s">
        <v>43</v>
      </c>
      <c r="Z351" s="40"/>
      <c r="AA351" s="43">
        <f>SUMIF($S$6:$S$408,X351,$E$6:$E$408)/1000</f>
        <v>0</v>
      </c>
      <c r="AB351" s="40"/>
      <c r="AC351" s="43">
        <f>SUMIFS($E$6:$E$408,$S$6:$S$408,X351,$J$6:$J$408,"&lt;&gt;Ожидается ТП")/1000</f>
        <v>0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36"/>
      <c r="K352" s="54"/>
      <c r="L352" s="74"/>
      <c r="M352" s="56"/>
      <c r="N352" s="54"/>
      <c r="O352" s="56"/>
      <c r="P352" s="17"/>
      <c r="Q352" s="18"/>
      <c r="X352" s="12" t="s">
        <v>56</v>
      </c>
      <c r="Y352" s="12" t="s">
        <v>87</v>
      </c>
      <c r="Z352" s="12"/>
      <c r="AA352" s="13"/>
      <c r="AB352" s="12"/>
      <c r="AC352" s="13"/>
    </row>
    <row r="353" spans="1:29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36"/>
      <c r="K353" s="54"/>
      <c r="L353" s="74"/>
      <c r="M353" s="56"/>
      <c r="N353" s="54"/>
      <c r="O353" s="56"/>
      <c r="P353" s="17"/>
      <c r="Q353" s="18"/>
      <c r="S353" t="e">
        <f t="shared" ref="S353:S360" si="28">INDEX($X$307:$X$359,MATCH(Q353,$Y$307:$Y$359,0))</f>
        <v>#N/A</v>
      </c>
      <c r="X353" t="s">
        <v>57</v>
      </c>
      <c r="Y353" t="s">
        <v>58</v>
      </c>
      <c r="AA353" s="6"/>
      <c r="AC353" s="6"/>
    </row>
    <row r="354" spans="1:29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36"/>
      <c r="K354" s="54"/>
      <c r="L354" s="74"/>
      <c r="M354" s="56"/>
      <c r="N354" s="54"/>
      <c r="O354" s="56"/>
      <c r="P354" s="17"/>
      <c r="Q354" s="18"/>
      <c r="S354" t="e">
        <f t="shared" si="28"/>
        <v>#N/A</v>
      </c>
      <c r="X354" t="s">
        <v>57</v>
      </c>
      <c r="Y354" t="s">
        <v>91</v>
      </c>
      <c r="AA354" s="6"/>
      <c r="AC354" s="6"/>
    </row>
    <row r="355" spans="1:29" ht="20.25" customHeight="1" x14ac:dyDescent="0.25">
      <c r="A355" s="74"/>
      <c r="B355" s="20"/>
      <c r="C355" s="26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  <c r="S355" t="e">
        <f t="shared" si="28"/>
        <v>#N/A</v>
      </c>
      <c r="X355" s="40" t="s">
        <v>57</v>
      </c>
      <c r="Y355" s="40" t="s">
        <v>44</v>
      </c>
      <c r="Z355" s="40"/>
      <c r="AA355" s="43">
        <f>SUMIF($S$6:$S$408,X355,$E$6:$E$408)/1000</f>
        <v>0</v>
      </c>
      <c r="AB355" s="40"/>
      <c r="AC355" s="43">
        <f>SUMIFS($E$6:$E$408,$S$6:$S$408,X355,$J$6:$J$408,"&lt;&gt;Ожидается ТП")/1000</f>
        <v>0</v>
      </c>
    </row>
    <row r="356" spans="1:29" ht="20.25" customHeight="1" x14ac:dyDescent="0.25">
      <c r="A356" s="74"/>
      <c r="B356" s="20"/>
      <c r="C356" s="26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  <c r="S356" t="e">
        <f t="shared" si="28"/>
        <v>#N/A</v>
      </c>
      <c r="X356" s="12"/>
      <c r="Y356" s="12"/>
      <c r="Z356" s="12"/>
      <c r="AA356" s="13"/>
      <c r="AB356" s="12"/>
      <c r="AC356" s="13"/>
    </row>
    <row r="357" spans="1:29" ht="20.25" customHeight="1" x14ac:dyDescent="0.25">
      <c r="A357" s="74"/>
      <c r="B357" s="20"/>
      <c r="C357" s="26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  <c r="S357" t="e">
        <f t="shared" si="28"/>
        <v>#N/A</v>
      </c>
      <c r="X357" s="12"/>
      <c r="Y357" s="12"/>
      <c r="Z357" s="12"/>
      <c r="AA357" s="13"/>
      <c r="AB357" s="12"/>
      <c r="AC357" s="13"/>
    </row>
    <row r="358" spans="1:29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6"/>
      <c r="K358" s="54"/>
      <c r="L358" s="74"/>
      <c r="M358" s="56"/>
      <c r="N358" s="54"/>
      <c r="O358" s="56"/>
      <c r="P358" s="17"/>
      <c r="Q358" s="18"/>
      <c r="S358" t="e">
        <f t="shared" si="28"/>
        <v>#N/A</v>
      </c>
    </row>
    <row r="359" spans="1:29" ht="20.25" customHeight="1" x14ac:dyDescent="0.25">
      <c r="A359" s="74"/>
      <c r="B359" s="20"/>
      <c r="C359" s="26"/>
      <c r="D359" s="74"/>
      <c r="E359" s="19"/>
      <c r="F359" s="56"/>
      <c r="G359" s="74"/>
      <c r="H359" s="26"/>
      <c r="I359" s="54"/>
      <c r="J359" s="36"/>
      <c r="K359" s="54"/>
      <c r="L359" s="74"/>
      <c r="M359" s="56"/>
      <c r="N359" s="54"/>
      <c r="O359" s="56"/>
      <c r="P359" s="17"/>
      <c r="Q359" s="18"/>
      <c r="S359" t="e">
        <f t="shared" si="28"/>
        <v>#N/A</v>
      </c>
    </row>
    <row r="360" spans="1:29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26"/>
      <c r="K360" s="54"/>
      <c r="L360" s="74"/>
      <c r="M360" s="56"/>
      <c r="N360" s="54"/>
      <c r="O360" s="56"/>
      <c r="P360" s="17"/>
      <c r="Q360" s="18"/>
      <c r="S360" t="e">
        <f t="shared" si="28"/>
        <v>#N/A</v>
      </c>
    </row>
    <row r="361" spans="1:29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26"/>
      <c r="K361" s="54"/>
      <c r="L361" s="74"/>
      <c r="M361" s="56"/>
      <c r="N361" s="54"/>
      <c r="O361" s="56"/>
      <c r="P361" s="17"/>
      <c r="Q361" s="18"/>
    </row>
    <row r="362" spans="1:29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26"/>
      <c r="K362" s="54"/>
      <c r="L362" s="74"/>
      <c r="M362" s="56"/>
      <c r="N362" s="54"/>
      <c r="O362" s="56"/>
      <c r="P362" s="17"/>
      <c r="Q362" s="18"/>
    </row>
    <row r="363" spans="1:29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  <row r="364" spans="1:29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26"/>
      <c r="K364" s="54"/>
      <c r="L364" s="74"/>
      <c r="M364" s="56"/>
      <c r="N364" s="54"/>
      <c r="O364" s="56"/>
      <c r="P364" s="17"/>
      <c r="Q364" s="18"/>
    </row>
    <row r="365" spans="1:29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  <row r="366" spans="1:29" ht="20.25" customHeight="1" x14ac:dyDescent="0.25">
      <c r="A366" s="74"/>
      <c r="B366" s="20"/>
      <c r="C366" s="33"/>
      <c r="D366" s="74"/>
      <c r="E366" s="19"/>
      <c r="F366" s="56"/>
      <c r="G366" s="74"/>
      <c r="H366" s="26"/>
      <c r="I366" s="54"/>
      <c r="J366" s="26"/>
      <c r="K366" s="54"/>
      <c r="L366" s="74"/>
      <c r="M366" s="56"/>
      <c r="N366" s="54"/>
      <c r="O366" s="56"/>
      <c r="P366" s="17"/>
      <c r="Q366" s="18"/>
    </row>
    <row r="367" spans="1:29" ht="20.25" customHeight="1" x14ac:dyDescent="0.25">
      <c r="A367" s="74"/>
      <c r="B367" s="20"/>
      <c r="C367" s="33"/>
      <c r="D367" s="74"/>
      <c r="E367" s="19"/>
      <c r="F367" s="56"/>
      <c r="G367" s="74"/>
      <c r="H367" s="26"/>
      <c r="I367" s="54"/>
      <c r="J367" s="26"/>
      <c r="K367" s="54"/>
      <c r="L367" s="74"/>
      <c r="M367" s="56"/>
      <c r="N367" s="54"/>
      <c r="O367" s="56"/>
      <c r="P367" s="17"/>
      <c r="Q367" s="18"/>
    </row>
    <row r="368" spans="1:29" ht="20.25" customHeight="1" x14ac:dyDescent="0.25">
      <c r="A368" s="74"/>
      <c r="B368" s="20"/>
      <c r="C368" s="33"/>
      <c r="D368" s="74"/>
      <c r="E368" s="19"/>
      <c r="F368" s="56"/>
      <c r="G368" s="74"/>
      <c r="H368" s="26"/>
      <c r="I368" s="54"/>
      <c r="J368" s="26"/>
      <c r="K368" s="54"/>
      <c r="L368" s="74"/>
      <c r="M368" s="56"/>
      <c r="N368" s="54"/>
      <c r="O368" s="56"/>
      <c r="P368" s="17"/>
      <c r="Q368" s="18"/>
    </row>
    <row r="369" spans="1:17" ht="20.25" customHeight="1" x14ac:dyDescent="0.25">
      <c r="A369" s="74"/>
      <c r="B369" s="20"/>
      <c r="C369" s="26"/>
      <c r="D369" s="74"/>
      <c r="E369" s="19"/>
      <c r="F369" s="56"/>
      <c r="G369" s="74"/>
      <c r="H369" s="26"/>
      <c r="I369" s="54"/>
      <c r="J369" s="35"/>
      <c r="K369" s="54"/>
      <c r="L369" s="74"/>
      <c r="M369" s="56"/>
      <c r="N369" s="54"/>
      <c r="O369" s="56"/>
      <c r="P369" s="17"/>
      <c r="Q369" s="18"/>
    </row>
    <row r="370" spans="1:17" ht="20.25" customHeight="1" x14ac:dyDescent="0.25">
      <c r="A370" s="74"/>
      <c r="B370" s="20"/>
      <c r="C370" s="33"/>
      <c r="D370" s="74"/>
      <c r="E370" s="19"/>
      <c r="F370" s="56"/>
      <c r="G370" s="74"/>
      <c r="H370" s="26"/>
      <c r="I370" s="54"/>
      <c r="J370" s="33"/>
      <c r="K370" s="54"/>
      <c r="L370" s="74"/>
      <c r="M370" s="56"/>
      <c r="N370" s="54"/>
      <c r="O370" s="56"/>
      <c r="P370" s="17"/>
      <c r="Q370" s="18"/>
    </row>
    <row r="371" spans="1:17" ht="20.25" customHeight="1" x14ac:dyDescent="0.25">
      <c r="A371" s="74"/>
      <c r="B371" s="20"/>
      <c r="C371" s="33"/>
      <c r="D371" s="74"/>
      <c r="E371" s="19"/>
      <c r="F371" s="56"/>
      <c r="G371" s="74"/>
      <c r="H371" s="26"/>
      <c r="I371" s="54"/>
      <c r="J371" s="33"/>
      <c r="K371" s="54"/>
      <c r="L371" s="74"/>
      <c r="M371" s="56"/>
      <c r="N371" s="54"/>
      <c r="O371" s="56"/>
      <c r="P371" s="17"/>
      <c r="Q371" s="18"/>
    </row>
    <row r="372" spans="1:17" ht="20.25" customHeight="1" x14ac:dyDescent="0.25">
      <c r="A372" s="74"/>
      <c r="B372" s="20"/>
      <c r="C372" s="33"/>
      <c r="D372" s="74"/>
      <c r="E372" s="19"/>
      <c r="F372" s="56"/>
      <c r="G372" s="74"/>
      <c r="H372" s="26"/>
      <c r="I372" s="54"/>
      <c r="J372" s="35"/>
      <c r="K372" s="54"/>
      <c r="L372" s="74"/>
      <c r="M372" s="56"/>
      <c r="N372" s="54"/>
      <c r="O372" s="56"/>
      <c r="P372" s="17"/>
      <c r="Q372" s="18"/>
    </row>
    <row r="373" spans="1:17" ht="20.25" customHeight="1" x14ac:dyDescent="0.25">
      <c r="A373" s="74"/>
      <c r="B373" s="20"/>
      <c r="C373" s="33"/>
      <c r="D373" s="74"/>
      <c r="E373" s="19"/>
      <c r="F373" s="56"/>
      <c r="G373" s="74"/>
      <c r="H373" s="26"/>
      <c r="I373" s="54"/>
      <c r="J373" s="35"/>
      <c r="K373" s="54"/>
      <c r="L373" s="74"/>
      <c r="M373" s="56"/>
      <c r="N373" s="54"/>
      <c r="O373" s="56"/>
      <c r="P373" s="17"/>
      <c r="Q373" s="18"/>
    </row>
    <row r="374" spans="1:17" ht="20.25" customHeight="1" x14ac:dyDescent="0.25">
      <c r="A374" s="74"/>
      <c r="B374" s="20"/>
      <c r="C374" s="33"/>
      <c r="D374" s="74"/>
      <c r="E374" s="19"/>
      <c r="F374" s="56"/>
      <c r="G374" s="74"/>
      <c r="H374" s="26"/>
      <c r="I374" s="54"/>
      <c r="J374" s="26"/>
      <c r="K374" s="54"/>
      <c r="L374" s="74"/>
      <c r="M374" s="56"/>
      <c r="N374" s="54"/>
      <c r="O374" s="56"/>
      <c r="P374" s="17"/>
      <c r="Q374" s="18"/>
    </row>
  </sheetData>
  <mergeCells count="46">
    <mergeCell ref="G318:H318"/>
    <mergeCell ref="G319:H319"/>
    <mergeCell ref="G308:H308"/>
    <mergeCell ref="G311:H311"/>
    <mergeCell ref="G312:H312"/>
    <mergeCell ref="G313:H313"/>
    <mergeCell ref="G315:H315"/>
    <mergeCell ref="G317:H317"/>
    <mergeCell ref="AH305:AH307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G305:AG307"/>
    <mergeCell ref="G295:H29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83:H283"/>
    <mergeCell ref="A1:O1"/>
    <mergeCell ref="A3:A4"/>
    <mergeCell ref="B3:B4"/>
    <mergeCell ref="C3:E3"/>
    <mergeCell ref="F3:L3"/>
    <mergeCell ref="M3:O3"/>
    <mergeCell ref="G278:H278"/>
    <mergeCell ref="G279:H279"/>
    <mergeCell ref="G280:H280"/>
    <mergeCell ref="G281:H281"/>
    <mergeCell ref="G282:H2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204:J235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74"/>
  <sheetViews>
    <sheetView topLeftCell="A4" zoomScale="60" zoomScaleNormal="60" workbookViewId="0">
      <pane ySplit="1" topLeftCell="A173" activePane="bottomLeft" state="frozen"/>
      <selection activeCell="A4" sqref="A4"/>
      <selection pane="bottomLeft" activeCell="N208" sqref="N208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08"/>
      <c r="B2" s="110"/>
      <c r="C2" s="110"/>
      <c r="D2" s="1"/>
      <c r="E2" s="4"/>
      <c r="F2" s="57"/>
      <c r="G2" s="110"/>
      <c r="H2" s="2"/>
      <c r="I2" s="51"/>
      <c r="J2" s="1"/>
      <c r="K2" s="9"/>
      <c r="L2" s="110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10" t="s">
        <v>20</v>
      </c>
      <c r="D4" s="109" t="s">
        <v>6</v>
      </c>
      <c r="E4" s="5" t="s">
        <v>7</v>
      </c>
      <c r="F4" s="55" t="s">
        <v>6</v>
      </c>
      <c r="G4" s="109" t="s">
        <v>8</v>
      </c>
      <c r="H4" s="3" t="s">
        <v>21</v>
      </c>
      <c r="I4" s="52" t="s">
        <v>9</v>
      </c>
      <c r="J4" s="109" t="s">
        <v>10</v>
      </c>
      <c r="K4" s="55" t="s">
        <v>11</v>
      </c>
      <c r="L4" s="109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44373</v>
      </c>
      <c r="D6" s="74">
        <v>1</v>
      </c>
      <c r="E6" s="58">
        <v>7</v>
      </c>
      <c r="F6" s="56">
        <f>D6</f>
        <v>1</v>
      </c>
      <c r="G6" s="106" t="s">
        <v>116</v>
      </c>
      <c r="H6" s="107"/>
      <c r="I6" s="54">
        <f t="shared" ref="I6:I69" si="0">E6</f>
        <v>7</v>
      </c>
      <c r="J6" s="22">
        <f>C6</f>
        <v>44373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44375</v>
      </c>
      <c r="D7" s="74">
        <v>1</v>
      </c>
      <c r="E7" s="95">
        <v>7</v>
      </c>
      <c r="F7" s="56">
        <f t="shared" ref="F7:F70" si="3">D7</f>
        <v>1</v>
      </c>
      <c r="G7" s="106" t="s">
        <v>116</v>
      </c>
      <c r="H7" s="107"/>
      <c r="I7" s="54">
        <f t="shared" si="0"/>
        <v>7</v>
      </c>
      <c r="J7" s="22">
        <f t="shared" ref="J7:J70" si="4">C7</f>
        <v>44375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44376</v>
      </c>
      <c r="D8" s="74">
        <v>1</v>
      </c>
      <c r="E8" s="95">
        <v>7</v>
      </c>
      <c r="F8" s="56">
        <f t="shared" si="3"/>
        <v>1</v>
      </c>
      <c r="G8" s="106" t="s">
        <v>116</v>
      </c>
      <c r="H8" s="107"/>
      <c r="I8" s="54">
        <f t="shared" si="0"/>
        <v>7</v>
      </c>
      <c r="J8" s="22">
        <f t="shared" si="4"/>
        <v>44376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44377</v>
      </c>
      <c r="D9" s="74">
        <v>1</v>
      </c>
      <c r="E9" s="95">
        <v>7</v>
      </c>
      <c r="F9" s="56">
        <f t="shared" si="3"/>
        <v>1</v>
      </c>
      <c r="G9" s="106" t="s">
        <v>116</v>
      </c>
      <c r="H9" s="107"/>
      <c r="I9" s="54">
        <f t="shared" si="0"/>
        <v>7</v>
      </c>
      <c r="J9" s="22">
        <f t="shared" si="4"/>
        <v>44377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44377</v>
      </c>
      <c r="D10" s="74">
        <v>1</v>
      </c>
      <c r="E10" s="95">
        <v>7</v>
      </c>
      <c r="F10" s="56">
        <f t="shared" si="3"/>
        <v>1</v>
      </c>
      <c r="G10" s="106" t="s">
        <v>116</v>
      </c>
      <c r="H10" s="107"/>
      <c r="I10" s="54">
        <f t="shared" si="0"/>
        <v>7</v>
      </c>
      <c r="J10" s="22">
        <f t="shared" si="4"/>
        <v>44377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44378</v>
      </c>
      <c r="D11" s="74">
        <v>1</v>
      </c>
      <c r="E11" s="95">
        <v>7</v>
      </c>
      <c r="F11" s="56">
        <f t="shared" si="3"/>
        <v>1</v>
      </c>
      <c r="G11" s="106" t="s">
        <v>116</v>
      </c>
      <c r="H11" s="107"/>
      <c r="I11" s="54">
        <f t="shared" si="0"/>
        <v>7</v>
      </c>
      <c r="J11" s="22">
        <f t="shared" si="4"/>
        <v>44378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44377</v>
      </c>
      <c r="D12" s="74">
        <v>1</v>
      </c>
      <c r="E12" s="95">
        <v>7</v>
      </c>
      <c r="F12" s="56">
        <f t="shared" si="3"/>
        <v>1</v>
      </c>
      <c r="G12" s="106" t="s">
        <v>116</v>
      </c>
      <c r="H12" s="107"/>
      <c r="I12" s="54">
        <f t="shared" si="0"/>
        <v>7</v>
      </c>
      <c r="J12" s="22">
        <f t="shared" si="4"/>
        <v>44377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44379</v>
      </c>
      <c r="D13" s="74">
        <v>1</v>
      </c>
      <c r="E13" s="95">
        <v>7</v>
      </c>
      <c r="F13" s="56">
        <f t="shared" si="3"/>
        <v>1</v>
      </c>
      <c r="G13" s="106" t="s">
        <v>116</v>
      </c>
      <c r="H13" s="107"/>
      <c r="I13" s="54">
        <f t="shared" si="0"/>
        <v>7</v>
      </c>
      <c r="J13" s="22">
        <f t="shared" si="4"/>
        <v>44379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44381</v>
      </c>
      <c r="D14" s="74">
        <v>1</v>
      </c>
      <c r="E14" s="95">
        <v>7</v>
      </c>
      <c r="F14" s="56">
        <f t="shared" si="3"/>
        <v>1</v>
      </c>
      <c r="G14" s="106" t="s">
        <v>116</v>
      </c>
      <c r="H14" s="107"/>
      <c r="I14" s="54">
        <f t="shared" si="0"/>
        <v>7</v>
      </c>
      <c r="J14" s="22">
        <f t="shared" si="4"/>
        <v>44381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44384</v>
      </c>
      <c r="D15" s="74">
        <v>1</v>
      </c>
      <c r="E15" s="95">
        <v>7</v>
      </c>
      <c r="F15" s="56">
        <f t="shared" si="3"/>
        <v>1</v>
      </c>
      <c r="G15" s="106" t="s">
        <v>116</v>
      </c>
      <c r="H15" s="107"/>
      <c r="I15" s="54">
        <f t="shared" si="0"/>
        <v>7</v>
      </c>
      <c r="J15" s="22">
        <f t="shared" si="4"/>
        <v>44384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44383</v>
      </c>
      <c r="D16" s="74">
        <v>1</v>
      </c>
      <c r="E16" s="95">
        <v>7</v>
      </c>
      <c r="F16" s="56">
        <f t="shared" si="3"/>
        <v>1</v>
      </c>
      <c r="G16" s="106" t="s">
        <v>116</v>
      </c>
      <c r="H16" s="107"/>
      <c r="I16" s="54">
        <f t="shared" si="0"/>
        <v>7</v>
      </c>
      <c r="J16" s="22">
        <f t="shared" si="4"/>
        <v>44383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44390</v>
      </c>
      <c r="D17" s="74">
        <v>1</v>
      </c>
      <c r="E17" s="95">
        <v>7</v>
      </c>
      <c r="F17" s="56">
        <f t="shared" si="3"/>
        <v>1</v>
      </c>
      <c r="G17" s="106" t="s">
        <v>116</v>
      </c>
      <c r="H17" s="107"/>
      <c r="I17" s="54">
        <f t="shared" si="0"/>
        <v>7</v>
      </c>
      <c r="J17" s="22">
        <f t="shared" si="4"/>
        <v>44390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44385</v>
      </c>
      <c r="D18" s="74">
        <v>1</v>
      </c>
      <c r="E18" s="95">
        <v>7</v>
      </c>
      <c r="F18" s="56">
        <f t="shared" si="3"/>
        <v>1</v>
      </c>
      <c r="G18" s="106" t="s">
        <v>116</v>
      </c>
      <c r="H18" s="107"/>
      <c r="I18" s="54">
        <f t="shared" si="0"/>
        <v>7</v>
      </c>
      <c r="J18" s="22">
        <f t="shared" si="4"/>
        <v>44385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44387</v>
      </c>
      <c r="D19" s="74">
        <v>1</v>
      </c>
      <c r="E19" s="95">
        <v>7</v>
      </c>
      <c r="F19" s="56">
        <f t="shared" si="3"/>
        <v>1</v>
      </c>
      <c r="G19" s="106" t="s">
        <v>116</v>
      </c>
      <c r="H19" s="107"/>
      <c r="I19" s="54">
        <f t="shared" si="0"/>
        <v>7</v>
      </c>
      <c r="J19" s="22">
        <f t="shared" si="4"/>
        <v>44387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44387</v>
      </c>
      <c r="D20" s="74">
        <v>1</v>
      </c>
      <c r="E20" s="95">
        <v>7</v>
      </c>
      <c r="F20" s="56">
        <f t="shared" si="3"/>
        <v>1</v>
      </c>
      <c r="G20" s="106" t="s">
        <v>116</v>
      </c>
      <c r="H20" s="107"/>
      <c r="I20" s="54">
        <f t="shared" si="0"/>
        <v>7</v>
      </c>
      <c r="J20" s="22">
        <f t="shared" si="4"/>
        <v>44387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44388</v>
      </c>
      <c r="D21" s="74">
        <v>1</v>
      </c>
      <c r="E21" s="95">
        <v>7</v>
      </c>
      <c r="F21" s="56">
        <f t="shared" si="3"/>
        <v>1</v>
      </c>
      <c r="G21" s="106" t="s">
        <v>116</v>
      </c>
      <c r="H21" s="107"/>
      <c r="I21" s="54">
        <f t="shared" si="0"/>
        <v>7</v>
      </c>
      <c r="J21" s="22">
        <f t="shared" si="4"/>
        <v>44388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44388</v>
      </c>
      <c r="D22" s="74">
        <v>1</v>
      </c>
      <c r="E22" s="95">
        <v>7</v>
      </c>
      <c r="F22" s="56">
        <f t="shared" si="3"/>
        <v>1</v>
      </c>
      <c r="G22" s="106" t="s">
        <v>116</v>
      </c>
      <c r="H22" s="107"/>
      <c r="I22" s="54">
        <f t="shared" si="0"/>
        <v>7</v>
      </c>
      <c r="J22" s="22">
        <f t="shared" si="4"/>
        <v>44388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44392</v>
      </c>
      <c r="D23" s="74">
        <v>1</v>
      </c>
      <c r="E23" s="95">
        <v>7</v>
      </c>
      <c r="F23" s="56">
        <f t="shared" si="3"/>
        <v>1</v>
      </c>
      <c r="G23" s="106" t="s">
        <v>116</v>
      </c>
      <c r="H23" s="107"/>
      <c r="I23" s="54">
        <f t="shared" si="0"/>
        <v>7</v>
      </c>
      <c r="J23" s="22">
        <f t="shared" si="4"/>
        <v>44392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44395</v>
      </c>
      <c r="D24" s="74">
        <v>1</v>
      </c>
      <c r="E24" s="95">
        <v>7</v>
      </c>
      <c r="F24" s="56">
        <f t="shared" si="3"/>
        <v>1</v>
      </c>
      <c r="G24" s="106" t="s">
        <v>116</v>
      </c>
      <c r="H24" s="107"/>
      <c r="I24" s="54">
        <f t="shared" si="0"/>
        <v>7</v>
      </c>
      <c r="J24" s="22">
        <f t="shared" si="4"/>
        <v>44395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44393</v>
      </c>
      <c r="D25" s="74">
        <v>1</v>
      </c>
      <c r="E25" s="95">
        <v>7</v>
      </c>
      <c r="F25" s="56">
        <f t="shared" si="3"/>
        <v>1</v>
      </c>
      <c r="G25" s="106" t="s">
        <v>116</v>
      </c>
      <c r="H25" s="107"/>
      <c r="I25" s="54">
        <f t="shared" si="0"/>
        <v>7</v>
      </c>
      <c r="J25" s="22">
        <f t="shared" si="4"/>
        <v>44393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44401</v>
      </c>
      <c r="D26" s="74">
        <v>1</v>
      </c>
      <c r="E26" s="95">
        <v>7</v>
      </c>
      <c r="F26" s="56">
        <f t="shared" si="3"/>
        <v>1</v>
      </c>
      <c r="G26" s="106" t="s">
        <v>116</v>
      </c>
      <c r="H26" s="107"/>
      <c r="I26" s="54">
        <f t="shared" si="0"/>
        <v>7</v>
      </c>
      <c r="J26" s="22">
        <f t="shared" si="4"/>
        <v>44401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44394</v>
      </c>
      <c r="D27" s="74">
        <v>1</v>
      </c>
      <c r="E27" s="95">
        <v>7</v>
      </c>
      <c r="F27" s="56">
        <f t="shared" si="3"/>
        <v>1</v>
      </c>
      <c r="G27" s="106" t="s">
        <v>116</v>
      </c>
      <c r="H27" s="107"/>
      <c r="I27" s="54">
        <f t="shared" si="0"/>
        <v>7</v>
      </c>
      <c r="J27" s="22">
        <f t="shared" si="4"/>
        <v>44394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44394</v>
      </c>
      <c r="D28" s="74">
        <v>1</v>
      </c>
      <c r="E28" s="95">
        <v>7</v>
      </c>
      <c r="F28" s="56">
        <f t="shared" si="3"/>
        <v>1</v>
      </c>
      <c r="G28" s="106" t="s">
        <v>116</v>
      </c>
      <c r="H28" s="107"/>
      <c r="I28" s="54">
        <f t="shared" si="0"/>
        <v>7</v>
      </c>
      <c r="J28" s="22">
        <f t="shared" si="4"/>
        <v>44394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44397</v>
      </c>
      <c r="D29" s="74">
        <v>1</v>
      </c>
      <c r="E29" s="95">
        <v>7</v>
      </c>
      <c r="F29" s="56">
        <f t="shared" si="3"/>
        <v>1</v>
      </c>
      <c r="G29" s="106" t="s">
        <v>116</v>
      </c>
      <c r="H29" s="107"/>
      <c r="I29" s="54">
        <f t="shared" si="0"/>
        <v>7</v>
      </c>
      <c r="J29" s="22">
        <f t="shared" si="4"/>
        <v>44397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44401</v>
      </c>
      <c r="D30" s="74">
        <v>1</v>
      </c>
      <c r="E30" s="95">
        <v>7</v>
      </c>
      <c r="F30" s="56">
        <f t="shared" si="3"/>
        <v>1</v>
      </c>
      <c r="G30" s="106" t="s">
        <v>116</v>
      </c>
      <c r="H30" s="107"/>
      <c r="I30" s="54">
        <f t="shared" si="0"/>
        <v>7</v>
      </c>
      <c r="J30" s="22">
        <f t="shared" si="4"/>
        <v>44401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44397</v>
      </c>
      <c r="D31" s="74">
        <v>1</v>
      </c>
      <c r="E31" s="95">
        <v>7</v>
      </c>
      <c r="F31" s="56">
        <f t="shared" si="3"/>
        <v>1</v>
      </c>
      <c r="G31" s="106" t="s">
        <v>116</v>
      </c>
      <c r="H31" s="107"/>
      <c r="I31" s="54">
        <f t="shared" si="0"/>
        <v>7</v>
      </c>
      <c r="J31" s="22">
        <f t="shared" si="4"/>
        <v>44397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44401</v>
      </c>
      <c r="D32" s="74">
        <v>1</v>
      </c>
      <c r="E32" s="95">
        <v>7</v>
      </c>
      <c r="F32" s="56">
        <f t="shared" si="3"/>
        <v>1</v>
      </c>
      <c r="G32" s="106" t="s">
        <v>116</v>
      </c>
      <c r="H32" s="107"/>
      <c r="I32" s="54">
        <f t="shared" si="0"/>
        <v>7</v>
      </c>
      <c r="J32" s="22">
        <f t="shared" si="4"/>
        <v>44401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44401</v>
      </c>
      <c r="D33" s="74">
        <v>1</v>
      </c>
      <c r="E33" s="95">
        <v>7</v>
      </c>
      <c r="F33" s="56">
        <f t="shared" si="3"/>
        <v>1</v>
      </c>
      <c r="G33" s="106" t="s">
        <v>116</v>
      </c>
      <c r="H33" s="107"/>
      <c r="I33" s="54">
        <f t="shared" si="0"/>
        <v>7</v>
      </c>
      <c r="J33" s="22">
        <f t="shared" si="4"/>
        <v>44401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44374.506944444445</v>
      </c>
      <c r="D34" s="74">
        <v>1</v>
      </c>
      <c r="E34" s="95">
        <v>7</v>
      </c>
      <c r="F34" s="56">
        <f t="shared" si="3"/>
        <v>1</v>
      </c>
      <c r="G34" s="106" t="s">
        <v>116</v>
      </c>
      <c r="H34" s="107"/>
      <c r="I34" s="54">
        <f t="shared" si="0"/>
        <v>7</v>
      </c>
      <c r="J34" s="22">
        <f t="shared" si="4"/>
        <v>44374.506944444445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44375.875</v>
      </c>
      <c r="D35" s="74">
        <v>1</v>
      </c>
      <c r="E35" s="95">
        <v>7</v>
      </c>
      <c r="F35" s="56">
        <f t="shared" si="3"/>
        <v>1</v>
      </c>
      <c r="G35" s="106" t="s">
        <v>116</v>
      </c>
      <c r="H35" s="107"/>
      <c r="I35" s="54">
        <f t="shared" si="0"/>
        <v>7</v>
      </c>
      <c r="J35" s="22">
        <f t="shared" si="4"/>
        <v>44375.875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44376.625</v>
      </c>
      <c r="D36" s="74">
        <v>1</v>
      </c>
      <c r="E36" s="95">
        <v>7</v>
      </c>
      <c r="F36" s="56">
        <f t="shared" si="3"/>
        <v>1</v>
      </c>
      <c r="G36" s="106" t="s">
        <v>116</v>
      </c>
      <c r="H36" s="107"/>
      <c r="I36" s="54">
        <f t="shared" si="0"/>
        <v>7</v>
      </c>
      <c r="J36" s="22">
        <f t="shared" si="4"/>
        <v>44376.625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44378.736111111109</v>
      </c>
      <c r="D37" s="74">
        <v>1</v>
      </c>
      <c r="E37" s="95">
        <v>7</v>
      </c>
      <c r="F37" s="56">
        <f t="shared" si="3"/>
        <v>1</v>
      </c>
      <c r="G37" s="106" t="s">
        <v>116</v>
      </c>
      <c r="H37" s="107"/>
      <c r="I37" s="54">
        <f t="shared" si="0"/>
        <v>7</v>
      </c>
      <c r="J37" s="22">
        <f t="shared" si="4"/>
        <v>44378.736111111109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44379.784722222219</v>
      </c>
      <c r="D38" s="74">
        <v>1</v>
      </c>
      <c r="E38" s="95">
        <v>7</v>
      </c>
      <c r="F38" s="56">
        <f t="shared" si="3"/>
        <v>1</v>
      </c>
      <c r="G38" s="106" t="s">
        <v>116</v>
      </c>
      <c r="H38" s="107"/>
      <c r="I38" s="54">
        <f t="shared" si="0"/>
        <v>7</v>
      </c>
      <c r="J38" s="22">
        <f t="shared" si="4"/>
        <v>44379.784722222219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44381.222222222219</v>
      </c>
      <c r="D39" s="68">
        <v>1</v>
      </c>
      <c r="E39" s="95">
        <v>7</v>
      </c>
      <c r="F39" s="62">
        <f t="shared" si="3"/>
        <v>1</v>
      </c>
      <c r="G39" s="106" t="s">
        <v>116</v>
      </c>
      <c r="H39" s="107"/>
      <c r="I39" s="54">
        <f t="shared" si="0"/>
        <v>7</v>
      </c>
      <c r="J39" s="22">
        <f t="shared" si="4"/>
        <v>44381.222222222219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44383.826388888891</v>
      </c>
      <c r="D40" s="74">
        <v>1</v>
      </c>
      <c r="E40" s="95">
        <v>7</v>
      </c>
      <c r="F40" s="56">
        <f t="shared" si="3"/>
        <v>1</v>
      </c>
      <c r="G40" s="106" t="s">
        <v>116</v>
      </c>
      <c r="H40" s="107"/>
      <c r="I40" s="54">
        <f t="shared" si="0"/>
        <v>7</v>
      </c>
      <c r="J40" s="22">
        <f t="shared" si="4"/>
        <v>44383.826388888891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44383.840277777781</v>
      </c>
      <c r="D41" s="74">
        <v>1</v>
      </c>
      <c r="E41" s="95">
        <v>7</v>
      </c>
      <c r="F41" s="56">
        <f t="shared" si="3"/>
        <v>1</v>
      </c>
      <c r="G41" s="106" t="s">
        <v>116</v>
      </c>
      <c r="H41" s="107"/>
      <c r="I41" s="54">
        <f t="shared" si="0"/>
        <v>7</v>
      </c>
      <c r="J41" s="22">
        <f t="shared" si="4"/>
        <v>44383.840277777781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44384.972222222219</v>
      </c>
      <c r="D42" s="74">
        <v>1</v>
      </c>
      <c r="E42" s="95">
        <v>7</v>
      </c>
      <c r="F42" s="56">
        <f t="shared" si="3"/>
        <v>1</v>
      </c>
      <c r="G42" s="106" t="s">
        <v>116</v>
      </c>
      <c r="H42" s="107"/>
      <c r="I42" s="54">
        <f t="shared" si="0"/>
        <v>7</v>
      </c>
      <c r="J42" s="22">
        <f t="shared" si="4"/>
        <v>44384.972222222219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44385.829861111109</v>
      </c>
      <c r="D43" s="74">
        <v>1</v>
      </c>
      <c r="E43" s="95">
        <v>7</v>
      </c>
      <c r="F43" s="56">
        <f t="shared" si="3"/>
        <v>1</v>
      </c>
      <c r="G43" s="106" t="s">
        <v>116</v>
      </c>
      <c r="H43" s="107"/>
      <c r="I43" s="54">
        <f t="shared" si="0"/>
        <v>7</v>
      </c>
      <c r="J43" s="22">
        <f t="shared" si="4"/>
        <v>44385.829861111109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44388.881944444445</v>
      </c>
      <c r="D44" s="74">
        <v>1</v>
      </c>
      <c r="E44" s="95">
        <v>7</v>
      </c>
      <c r="F44" s="56">
        <f t="shared" si="3"/>
        <v>1</v>
      </c>
      <c r="G44" s="106" t="s">
        <v>116</v>
      </c>
      <c r="H44" s="107"/>
      <c r="I44" s="54">
        <f t="shared" si="0"/>
        <v>7</v>
      </c>
      <c r="J44" s="22">
        <f t="shared" si="4"/>
        <v>44388.881944444445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44389.746527777781</v>
      </c>
      <c r="D45" s="74">
        <v>1</v>
      </c>
      <c r="E45" s="95">
        <v>7</v>
      </c>
      <c r="F45" s="56">
        <f t="shared" si="3"/>
        <v>1</v>
      </c>
      <c r="G45" s="106" t="s">
        <v>116</v>
      </c>
      <c r="H45" s="107"/>
      <c r="I45" s="54">
        <f t="shared" si="0"/>
        <v>7</v>
      </c>
      <c r="J45" s="22">
        <f t="shared" si="4"/>
        <v>44389.746527777781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44390.201388888891</v>
      </c>
      <c r="D46" s="74">
        <v>1</v>
      </c>
      <c r="E46" s="95">
        <v>7</v>
      </c>
      <c r="F46" s="56">
        <f t="shared" si="3"/>
        <v>1</v>
      </c>
      <c r="G46" s="106" t="s">
        <v>116</v>
      </c>
      <c r="H46" s="107"/>
      <c r="I46" s="54">
        <f t="shared" si="0"/>
        <v>7</v>
      </c>
      <c r="J46" s="22">
        <f t="shared" si="4"/>
        <v>44390.201388888891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44390.756944444445</v>
      </c>
      <c r="D47" s="74">
        <v>1</v>
      </c>
      <c r="E47" s="95">
        <v>7</v>
      </c>
      <c r="F47" s="56">
        <f t="shared" si="3"/>
        <v>1</v>
      </c>
      <c r="G47" s="106" t="s">
        <v>116</v>
      </c>
      <c r="H47" s="107"/>
      <c r="I47" s="54">
        <f t="shared" si="0"/>
        <v>7</v>
      </c>
      <c r="J47" s="22">
        <f t="shared" si="4"/>
        <v>44390.756944444445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44391.420138888891</v>
      </c>
      <c r="D48" s="74">
        <v>1</v>
      </c>
      <c r="E48" s="95">
        <v>7</v>
      </c>
      <c r="F48" s="56">
        <f t="shared" si="3"/>
        <v>1</v>
      </c>
      <c r="G48" s="106" t="s">
        <v>116</v>
      </c>
      <c r="H48" s="107"/>
      <c r="I48" s="54">
        <f t="shared" si="0"/>
        <v>7</v>
      </c>
      <c r="J48" s="22">
        <f t="shared" si="4"/>
        <v>44391.420138888891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44392.125</v>
      </c>
      <c r="D49" s="74">
        <v>1</v>
      </c>
      <c r="E49" s="95">
        <v>7</v>
      </c>
      <c r="F49" s="56">
        <f t="shared" si="3"/>
        <v>1</v>
      </c>
      <c r="G49" s="106" t="s">
        <v>116</v>
      </c>
      <c r="H49" s="107"/>
      <c r="I49" s="54">
        <f t="shared" si="0"/>
        <v>7</v>
      </c>
      <c r="J49" s="22">
        <f t="shared" si="4"/>
        <v>44392.125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44394.861111111109</v>
      </c>
      <c r="D50" s="74">
        <v>1</v>
      </c>
      <c r="E50" s="95">
        <v>7</v>
      </c>
      <c r="F50" s="56">
        <f t="shared" si="3"/>
        <v>1</v>
      </c>
      <c r="G50" s="106" t="s">
        <v>116</v>
      </c>
      <c r="H50" s="107"/>
      <c r="I50" s="54">
        <f t="shared" si="0"/>
        <v>7</v>
      </c>
      <c r="J50" s="22">
        <f t="shared" si="4"/>
        <v>44394.861111111109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44395.118055555555</v>
      </c>
      <c r="D51" s="74">
        <v>1</v>
      </c>
      <c r="E51" s="95">
        <v>7</v>
      </c>
      <c r="F51" s="56">
        <f t="shared" si="3"/>
        <v>1</v>
      </c>
      <c r="G51" s="106" t="s">
        <v>116</v>
      </c>
      <c r="H51" s="107"/>
      <c r="I51" s="54">
        <f t="shared" si="0"/>
        <v>7</v>
      </c>
      <c r="J51" s="22">
        <f t="shared" si="4"/>
        <v>44395.118055555555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44398.236111111109</v>
      </c>
      <c r="D52" s="74">
        <v>1</v>
      </c>
      <c r="E52" s="95">
        <v>7</v>
      </c>
      <c r="F52" s="56">
        <f t="shared" si="3"/>
        <v>1</v>
      </c>
      <c r="G52" s="106" t="s">
        <v>116</v>
      </c>
      <c r="H52" s="107"/>
      <c r="I52" s="54">
        <f t="shared" si="0"/>
        <v>7</v>
      </c>
      <c r="J52" s="22">
        <f t="shared" si="4"/>
        <v>44398.236111111109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44400.440972222219</v>
      </c>
      <c r="D53" s="74">
        <v>1</v>
      </c>
      <c r="E53" s="95">
        <v>7</v>
      </c>
      <c r="F53" s="56">
        <f t="shared" si="3"/>
        <v>1</v>
      </c>
      <c r="G53" s="106" t="s">
        <v>116</v>
      </c>
      <c r="H53" s="107"/>
      <c r="I53" s="54">
        <f t="shared" si="0"/>
        <v>7</v>
      </c>
      <c r="J53" s="22">
        <f t="shared" si="4"/>
        <v>44400.440972222219</v>
      </c>
      <c r="K53" s="54">
        <f t="shared" si="5"/>
        <v>3687.5299999999997</v>
      </c>
      <c r="L53" s="74" t="s">
        <v>16</v>
      </c>
      <c r="M53" s="56">
        <f t="shared" si="1"/>
        <v>1</v>
      </c>
      <c r="N53" s="54">
        <f t="shared" si="2"/>
        <v>7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44401.659722222219</v>
      </c>
      <c r="D54" s="74">
        <v>1</v>
      </c>
      <c r="E54" s="95">
        <v>7</v>
      </c>
      <c r="F54" s="56">
        <f t="shared" si="3"/>
        <v>1</v>
      </c>
      <c r="G54" s="106" t="s">
        <v>116</v>
      </c>
      <c r="H54" s="107"/>
      <c r="I54" s="54">
        <f t="shared" si="0"/>
        <v>7</v>
      </c>
      <c r="J54" s="22">
        <f t="shared" si="4"/>
        <v>44401.659722222219</v>
      </c>
      <c r="K54" s="54">
        <f t="shared" si="5"/>
        <v>3687.5299999999997</v>
      </c>
      <c r="L54" s="74" t="s">
        <v>16</v>
      </c>
      <c r="M54" s="56">
        <f t="shared" si="1"/>
        <v>1</v>
      </c>
      <c r="N54" s="54">
        <f t="shared" si="2"/>
        <v>7</v>
      </c>
      <c r="O54" s="56">
        <v>0</v>
      </c>
      <c r="P54" s="66"/>
      <c r="Q54" s="61"/>
    </row>
    <row r="55" spans="1:17" s="12" customFormat="1" ht="20.25" customHeight="1" x14ac:dyDescent="0.25">
      <c r="A55" s="111">
        <v>50</v>
      </c>
      <c r="B55" s="17" t="s">
        <v>40</v>
      </c>
      <c r="C55" s="25">
        <v>44372.583333333336</v>
      </c>
      <c r="D55" s="74">
        <v>1</v>
      </c>
      <c r="E55" s="95">
        <v>7</v>
      </c>
      <c r="F55" s="56">
        <f t="shared" si="3"/>
        <v>1</v>
      </c>
      <c r="G55" s="106" t="s">
        <v>116</v>
      </c>
      <c r="H55" s="107"/>
      <c r="I55" s="54">
        <f t="shared" si="0"/>
        <v>7</v>
      </c>
      <c r="J55" s="22">
        <f t="shared" si="4"/>
        <v>44372.583333333336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44372.743055555555</v>
      </c>
      <c r="D56" s="74">
        <v>1</v>
      </c>
      <c r="E56" s="95">
        <v>7</v>
      </c>
      <c r="F56" s="56">
        <f t="shared" si="3"/>
        <v>1</v>
      </c>
      <c r="G56" s="106" t="s">
        <v>116</v>
      </c>
      <c r="H56" s="107"/>
      <c r="I56" s="54">
        <f t="shared" si="0"/>
        <v>7</v>
      </c>
      <c r="J56" s="22">
        <f t="shared" si="4"/>
        <v>44372.743055555555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44373.458333333336</v>
      </c>
      <c r="D57" s="74">
        <v>1</v>
      </c>
      <c r="E57" s="95">
        <v>7</v>
      </c>
      <c r="F57" s="56">
        <f t="shared" si="3"/>
        <v>1</v>
      </c>
      <c r="G57" s="106" t="s">
        <v>116</v>
      </c>
      <c r="H57" s="107"/>
      <c r="I57" s="54">
        <f t="shared" si="0"/>
        <v>7</v>
      </c>
      <c r="J57" s="22">
        <f t="shared" si="4"/>
        <v>44373.458333333336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44373.638888888891</v>
      </c>
      <c r="D58" s="74">
        <v>1</v>
      </c>
      <c r="E58" s="95">
        <v>7</v>
      </c>
      <c r="F58" s="56">
        <f t="shared" si="3"/>
        <v>1</v>
      </c>
      <c r="G58" s="106" t="s">
        <v>116</v>
      </c>
      <c r="H58" s="107"/>
      <c r="I58" s="54">
        <f t="shared" si="0"/>
        <v>7</v>
      </c>
      <c r="J58" s="22">
        <f t="shared" si="4"/>
        <v>44373.638888888891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44373.708333333336</v>
      </c>
      <c r="D59" s="74">
        <v>1</v>
      </c>
      <c r="E59" s="95">
        <v>7</v>
      </c>
      <c r="F59" s="56">
        <f t="shared" si="3"/>
        <v>1</v>
      </c>
      <c r="G59" s="106" t="s">
        <v>116</v>
      </c>
      <c r="H59" s="107"/>
      <c r="I59" s="54">
        <f t="shared" si="0"/>
        <v>7</v>
      </c>
      <c r="J59" s="22">
        <f t="shared" si="4"/>
        <v>44373.708333333336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44373.979166666664</v>
      </c>
      <c r="D60" s="74">
        <v>1</v>
      </c>
      <c r="E60" s="95">
        <v>7</v>
      </c>
      <c r="F60" s="56">
        <f t="shared" si="3"/>
        <v>1</v>
      </c>
      <c r="G60" s="106" t="s">
        <v>116</v>
      </c>
      <c r="H60" s="107"/>
      <c r="I60" s="54">
        <f t="shared" si="0"/>
        <v>7</v>
      </c>
      <c r="J60" s="22">
        <f t="shared" si="4"/>
        <v>44373.979166666664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44374.166666666664</v>
      </c>
      <c r="D61" s="74">
        <v>1</v>
      </c>
      <c r="E61" s="95">
        <v>7</v>
      </c>
      <c r="F61" s="56">
        <f t="shared" si="3"/>
        <v>1</v>
      </c>
      <c r="G61" s="106" t="s">
        <v>116</v>
      </c>
      <c r="H61" s="107"/>
      <c r="I61" s="54">
        <f t="shared" si="0"/>
        <v>7</v>
      </c>
      <c r="J61" s="22">
        <f t="shared" si="4"/>
        <v>44374.166666666664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44374.65625</v>
      </c>
      <c r="D62" s="74">
        <v>1</v>
      </c>
      <c r="E62" s="95">
        <v>7</v>
      </c>
      <c r="F62" s="56">
        <f t="shared" si="3"/>
        <v>1</v>
      </c>
      <c r="G62" s="106" t="s">
        <v>116</v>
      </c>
      <c r="H62" s="107"/>
      <c r="I62" s="54">
        <f t="shared" si="0"/>
        <v>7</v>
      </c>
      <c r="J62" s="23">
        <f t="shared" si="4"/>
        <v>44374.65625</v>
      </c>
      <c r="K62" s="54">
        <f t="shared" si="5"/>
        <v>3687.5299999999997</v>
      </c>
      <c r="L62" s="74" t="s">
        <v>16</v>
      </c>
      <c r="M62" s="56">
        <f t="shared" si="1"/>
        <v>1</v>
      </c>
      <c r="N62" s="54">
        <f t="shared" si="2"/>
        <v>7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44375.020833333336</v>
      </c>
      <c r="D63" s="74">
        <v>1</v>
      </c>
      <c r="E63" s="95">
        <v>7</v>
      </c>
      <c r="F63" s="56">
        <f t="shared" si="3"/>
        <v>1</v>
      </c>
      <c r="G63" s="106" t="s">
        <v>116</v>
      </c>
      <c r="H63" s="107"/>
      <c r="I63" s="54">
        <f t="shared" si="0"/>
        <v>7</v>
      </c>
      <c r="J63" s="23">
        <f t="shared" si="4"/>
        <v>44375.020833333336</v>
      </c>
      <c r="K63" s="54">
        <f t="shared" si="5"/>
        <v>3687.5299999999997</v>
      </c>
      <c r="L63" s="74" t="s">
        <v>16</v>
      </c>
      <c r="M63" s="56">
        <f t="shared" si="1"/>
        <v>1</v>
      </c>
      <c r="N63" s="54">
        <f t="shared" si="2"/>
        <v>7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44376.534722222219</v>
      </c>
      <c r="D64" s="74">
        <v>1</v>
      </c>
      <c r="E64" s="95">
        <v>7</v>
      </c>
      <c r="F64" s="56">
        <f t="shared" si="3"/>
        <v>1</v>
      </c>
      <c r="G64" s="106" t="s">
        <v>116</v>
      </c>
      <c r="H64" s="107"/>
      <c r="I64" s="54">
        <f t="shared" si="0"/>
        <v>7</v>
      </c>
      <c r="J64" s="23">
        <f t="shared" si="4"/>
        <v>44376.534722222219</v>
      </c>
      <c r="K64" s="54">
        <f t="shared" si="5"/>
        <v>3687.5299999999997</v>
      </c>
      <c r="L64" s="74" t="s">
        <v>16</v>
      </c>
      <c r="M64" s="56">
        <f t="shared" si="1"/>
        <v>1</v>
      </c>
      <c r="N64" s="54">
        <f t="shared" si="2"/>
        <v>7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44376.694444444445</v>
      </c>
      <c r="D65" s="74">
        <v>1</v>
      </c>
      <c r="E65" s="95">
        <v>7</v>
      </c>
      <c r="F65" s="56">
        <f t="shared" si="3"/>
        <v>1</v>
      </c>
      <c r="G65" s="106" t="s">
        <v>116</v>
      </c>
      <c r="H65" s="107"/>
      <c r="I65" s="54">
        <f t="shared" si="0"/>
        <v>7</v>
      </c>
      <c r="J65" s="23">
        <f t="shared" si="4"/>
        <v>44376.694444444445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44379.088194444441</v>
      </c>
      <c r="D66" s="74">
        <v>1</v>
      </c>
      <c r="E66" s="95">
        <v>7</v>
      </c>
      <c r="F66" s="56">
        <f t="shared" si="3"/>
        <v>1</v>
      </c>
      <c r="G66" s="106" t="s">
        <v>116</v>
      </c>
      <c r="H66" s="107"/>
      <c r="I66" s="54">
        <f t="shared" si="0"/>
        <v>7</v>
      </c>
      <c r="J66" s="23">
        <f t="shared" si="4"/>
        <v>44379.088194444441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44379.902777777781</v>
      </c>
      <c r="D67" s="74">
        <v>1</v>
      </c>
      <c r="E67" s="95">
        <v>7</v>
      </c>
      <c r="F67" s="56">
        <f t="shared" si="3"/>
        <v>1</v>
      </c>
      <c r="G67" s="106" t="s">
        <v>116</v>
      </c>
      <c r="H67" s="107"/>
      <c r="I67" s="54">
        <f t="shared" si="0"/>
        <v>7</v>
      </c>
      <c r="J67" s="23">
        <f t="shared" si="4"/>
        <v>44379.902777777781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44379</v>
      </c>
      <c r="D68" s="74">
        <v>1</v>
      </c>
      <c r="E68" s="95">
        <v>7</v>
      </c>
      <c r="F68" s="56">
        <f t="shared" si="3"/>
        <v>1</v>
      </c>
      <c r="G68" s="106" t="s">
        <v>116</v>
      </c>
      <c r="H68" s="107"/>
      <c r="I68" s="54">
        <f t="shared" si="0"/>
        <v>7</v>
      </c>
      <c r="J68" s="23">
        <f t="shared" si="4"/>
        <v>44379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44380.521527777775</v>
      </c>
      <c r="D69" s="74">
        <v>1</v>
      </c>
      <c r="E69" s="95">
        <v>7</v>
      </c>
      <c r="F69" s="56">
        <f t="shared" si="3"/>
        <v>1</v>
      </c>
      <c r="G69" s="106" t="s">
        <v>116</v>
      </c>
      <c r="H69" s="107"/>
      <c r="I69" s="54">
        <f t="shared" si="0"/>
        <v>7</v>
      </c>
      <c r="J69" s="23">
        <f t="shared" si="4"/>
        <v>44380.521527777775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44381.590277777781</v>
      </c>
      <c r="D70" s="74">
        <v>1</v>
      </c>
      <c r="E70" s="95">
        <v>7</v>
      </c>
      <c r="F70" s="56">
        <f t="shared" si="3"/>
        <v>1</v>
      </c>
      <c r="G70" s="106" t="s">
        <v>116</v>
      </c>
      <c r="H70" s="107"/>
      <c r="I70" s="54">
        <f t="shared" ref="I70:I133" si="6">E70</f>
        <v>7</v>
      </c>
      <c r="J70" s="23">
        <f t="shared" si="4"/>
        <v>44381.590277777781</v>
      </c>
      <c r="K70" s="54">
        <f t="shared" si="5"/>
        <v>3687.5299999999997</v>
      </c>
      <c r="L70" s="74" t="s">
        <v>16</v>
      </c>
      <c r="M70" s="56">
        <f t="shared" ref="M70:M133" si="7">F70</f>
        <v>1</v>
      </c>
      <c r="N70" s="54">
        <f t="shared" ref="N70:N133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44382.052083333336</v>
      </c>
      <c r="D71" s="74">
        <v>1</v>
      </c>
      <c r="E71" s="95">
        <v>7</v>
      </c>
      <c r="F71" s="56">
        <f t="shared" ref="F71:F134" si="9">D71</f>
        <v>1</v>
      </c>
      <c r="G71" s="106" t="s">
        <v>116</v>
      </c>
      <c r="H71" s="107"/>
      <c r="I71" s="54">
        <f t="shared" si="6"/>
        <v>7</v>
      </c>
      <c r="J71" s="23">
        <f t="shared" ref="J71:J134" si="10">C71</f>
        <v>44382.052083333336</v>
      </c>
      <c r="K71" s="54">
        <f t="shared" ref="K71:K134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44385.048611111109</v>
      </c>
      <c r="D72" s="74">
        <v>1</v>
      </c>
      <c r="E72" s="95">
        <v>7</v>
      </c>
      <c r="F72" s="56">
        <f t="shared" si="9"/>
        <v>1</v>
      </c>
      <c r="G72" s="106" t="s">
        <v>116</v>
      </c>
      <c r="H72" s="107"/>
      <c r="I72" s="54">
        <f t="shared" si="6"/>
        <v>7</v>
      </c>
      <c r="J72" s="23">
        <f t="shared" si="10"/>
        <v>44385.048611111109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44386.076388888891</v>
      </c>
      <c r="D73" s="74">
        <v>1</v>
      </c>
      <c r="E73" s="95">
        <v>7</v>
      </c>
      <c r="F73" s="56">
        <f t="shared" si="9"/>
        <v>1</v>
      </c>
      <c r="G73" s="106" t="s">
        <v>116</v>
      </c>
      <c r="H73" s="107"/>
      <c r="I73" s="54">
        <f t="shared" si="6"/>
        <v>7</v>
      </c>
      <c r="J73" s="23">
        <f t="shared" si="10"/>
        <v>44386.076388888891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44386.756944444445</v>
      </c>
      <c r="D74" s="74">
        <v>1</v>
      </c>
      <c r="E74" s="95">
        <v>7</v>
      </c>
      <c r="F74" s="56">
        <f t="shared" si="9"/>
        <v>1</v>
      </c>
      <c r="G74" s="106" t="s">
        <v>116</v>
      </c>
      <c r="H74" s="107"/>
      <c r="I74" s="54">
        <f t="shared" si="6"/>
        <v>7</v>
      </c>
      <c r="J74" s="23">
        <f t="shared" si="10"/>
        <v>44386.756944444445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44386.4375</v>
      </c>
      <c r="D75" s="74">
        <v>1</v>
      </c>
      <c r="E75" s="95">
        <v>7</v>
      </c>
      <c r="F75" s="56">
        <f t="shared" si="9"/>
        <v>1</v>
      </c>
      <c r="G75" s="106" t="s">
        <v>116</v>
      </c>
      <c r="H75" s="107"/>
      <c r="I75" s="54">
        <f t="shared" si="6"/>
        <v>7</v>
      </c>
      <c r="J75" s="23">
        <f t="shared" si="10"/>
        <v>44386.4375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44388.333333333336</v>
      </c>
      <c r="D76" s="74">
        <v>1</v>
      </c>
      <c r="E76" s="95">
        <v>7</v>
      </c>
      <c r="F76" s="56">
        <f t="shared" si="9"/>
        <v>1</v>
      </c>
      <c r="G76" s="106" t="s">
        <v>116</v>
      </c>
      <c r="H76" s="107"/>
      <c r="I76" s="54">
        <f t="shared" si="6"/>
        <v>7</v>
      </c>
      <c r="J76" s="23">
        <f t="shared" si="10"/>
        <v>44388.333333333336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44388.604166666664</v>
      </c>
      <c r="D77" s="74">
        <v>1</v>
      </c>
      <c r="E77" s="95">
        <v>7</v>
      </c>
      <c r="F77" s="56">
        <f t="shared" si="9"/>
        <v>1</v>
      </c>
      <c r="G77" s="106" t="s">
        <v>116</v>
      </c>
      <c r="H77" s="107"/>
      <c r="I77" s="54">
        <f t="shared" si="6"/>
        <v>7</v>
      </c>
      <c r="J77" s="23">
        <f t="shared" si="10"/>
        <v>44388.604166666664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44390.659722222219</v>
      </c>
      <c r="D78" s="74">
        <v>1</v>
      </c>
      <c r="E78" s="95">
        <v>7</v>
      </c>
      <c r="F78" s="56">
        <f t="shared" si="9"/>
        <v>1</v>
      </c>
      <c r="G78" s="106" t="s">
        <v>116</v>
      </c>
      <c r="H78" s="107"/>
      <c r="I78" s="54">
        <f t="shared" si="6"/>
        <v>7</v>
      </c>
      <c r="J78" s="23">
        <f t="shared" si="10"/>
        <v>44390.659722222219</v>
      </c>
      <c r="K78" s="54">
        <f t="shared" si="11"/>
        <v>3687.5299999999997</v>
      </c>
      <c r="L78" s="74" t="s">
        <v>16</v>
      </c>
      <c r="M78" s="56">
        <f t="shared" si="7"/>
        <v>1</v>
      </c>
      <c r="N78" s="54">
        <f t="shared" si="8"/>
        <v>7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44390.392361111109</v>
      </c>
      <c r="D79" s="74">
        <v>1</v>
      </c>
      <c r="E79" s="95">
        <v>7</v>
      </c>
      <c r="F79" s="56">
        <f t="shared" si="9"/>
        <v>1</v>
      </c>
      <c r="G79" s="106" t="s">
        <v>116</v>
      </c>
      <c r="H79" s="107"/>
      <c r="I79" s="54">
        <f t="shared" si="6"/>
        <v>7</v>
      </c>
      <c r="J79" s="23">
        <f t="shared" si="10"/>
        <v>44390.392361111109</v>
      </c>
      <c r="K79" s="54">
        <f t="shared" si="11"/>
        <v>3687.5299999999997</v>
      </c>
      <c r="L79" s="74" t="s">
        <v>16</v>
      </c>
      <c r="M79" s="56">
        <f t="shared" si="7"/>
        <v>1</v>
      </c>
      <c r="N79" s="54">
        <f t="shared" si="8"/>
        <v>7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44391.513888888891</v>
      </c>
      <c r="D80" s="74">
        <v>1</v>
      </c>
      <c r="E80" s="95">
        <v>7</v>
      </c>
      <c r="F80" s="56">
        <f t="shared" si="9"/>
        <v>1</v>
      </c>
      <c r="G80" s="106" t="s">
        <v>116</v>
      </c>
      <c r="H80" s="107"/>
      <c r="I80" s="54">
        <f t="shared" si="6"/>
        <v>7</v>
      </c>
      <c r="J80" s="23">
        <f t="shared" si="10"/>
        <v>44391.513888888891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44394.611111111109</v>
      </c>
      <c r="D81" s="74">
        <v>1</v>
      </c>
      <c r="E81" s="95">
        <v>7</v>
      </c>
      <c r="F81" s="56">
        <f t="shared" si="9"/>
        <v>1</v>
      </c>
      <c r="G81" s="106" t="s">
        <v>116</v>
      </c>
      <c r="H81" s="107"/>
      <c r="I81" s="54">
        <f t="shared" si="6"/>
        <v>7</v>
      </c>
      <c r="J81" s="23">
        <f t="shared" si="10"/>
        <v>44394.611111111109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44395.986111111109</v>
      </c>
      <c r="D82" s="74">
        <v>1</v>
      </c>
      <c r="E82" s="95">
        <v>7</v>
      </c>
      <c r="F82" s="56">
        <f t="shared" si="9"/>
        <v>1</v>
      </c>
      <c r="G82" s="106" t="s">
        <v>116</v>
      </c>
      <c r="H82" s="107"/>
      <c r="I82" s="54">
        <f t="shared" si="6"/>
        <v>7</v>
      </c>
      <c r="J82" s="23">
        <f t="shared" si="10"/>
        <v>44395.986111111109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44396.201388888891</v>
      </c>
      <c r="D83" s="74">
        <v>1</v>
      </c>
      <c r="E83" s="95">
        <v>7</v>
      </c>
      <c r="F83" s="56">
        <f t="shared" si="9"/>
        <v>1</v>
      </c>
      <c r="G83" s="106" t="s">
        <v>116</v>
      </c>
      <c r="H83" s="107"/>
      <c r="I83" s="54">
        <f t="shared" si="6"/>
        <v>7</v>
      </c>
      <c r="J83" s="23">
        <f t="shared" si="10"/>
        <v>44396.201388888891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44395.6875</v>
      </c>
      <c r="D84" s="74">
        <v>1</v>
      </c>
      <c r="E84" s="95">
        <v>7</v>
      </c>
      <c r="F84" s="56">
        <f t="shared" si="9"/>
        <v>1</v>
      </c>
      <c r="G84" s="106" t="s">
        <v>116</v>
      </c>
      <c r="H84" s="107"/>
      <c r="I84" s="54">
        <f t="shared" si="6"/>
        <v>7</v>
      </c>
      <c r="J84" s="23">
        <f t="shared" si="10"/>
        <v>44395.6875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44398.427083333336</v>
      </c>
      <c r="D85" s="74">
        <v>1</v>
      </c>
      <c r="E85" s="95">
        <v>7</v>
      </c>
      <c r="F85" s="56">
        <f t="shared" si="9"/>
        <v>1</v>
      </c>
      <c r="G85" s="106" t="s">
        <v>116</v>
      </c>
      <c r="H85" s="107"/>
      <c r="I85" s="54">
        <f t="shared" si="6"/>
        <v>7</v>
      </c>
      <c r="J85" s="23">
        <f t="shared" si="10"/>
        <v>44398.427083333336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44399.111111111109</v>
      </c>
      <c r="D86" s="74">
        <v>1</v>
      </c>
      <c r="E86" s="95">
        <v>7</v>
      </c>
      <c r="F86" s="56">
        <f t="shared" si="9"/>
        <v>1</v>
      </c>
      <c r="G86" s="106" t="s">
        <v>116</v>
      </c>
      <c r="H86" s="107"/>
      <c r="I86" s="54">
        <f t="shared" si="6"/>
        <v>7</v>
      </c>
      <c r="J86" s="23">
        <f t="shared" si="10"/>
        <v>44399.111111111109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44400.611111111109</v>
      </c>
      <c r="D87" s="74">
        <v>1</v>
      </c>
      <c r="E87" s="95">
        <v>7</v>
      </c>
      <c r="F87" s="56">
        <f t="shared" si="9"/>
        <v>1</v>
      </c>
      <c r="G87" s="106" t="s">
        <v>116</v>
      </c>
      <c r="H87" s="107"/>
      <c r="I87" s="54">
        <f t="shared" si="6"/>
        <v>7</v>
      </c>
      <c r="J87" s="23">
        <f t="shared" si="10"/>
        <v>44400.611111111109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44401.041666666664</v>
      </c>
      <c r="D88" s="74">
        <v>1</v>
      </c>
      <c r="E88" s="95">
        <v>7</v>
      </c>
      <c r="F88" s="56">
        <f t="shared" si="9"/>
        <v>1</v>
      </c>
      <c r="G88" s="106" t="s">
        <v>116</v>
      </c>
      <c r="H88" s="107"/>
      <c r="I88" s="54">
        <f t="shared" si="6"/>
        <v>7</v>
      </c>
      <c r="J88" s="23">
        <f t="shared" si="10"/>
        <v>44401.041666666664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44401.604166666664</v>
      </c>
      <c r="D89" s="74">
        <v>1</v>
      </c>
      <c r="E89" s="95">
        <v>7</v>
      </c>
      <c r="F89" s="56">
        <f t="shared" si="9"/>
        <v>1</v>
      </c>
      <c r="G89" s="106" t="s">
        <v>116</v>
      </c>
      <c r="H89" s="107"/>
      <c r="I89" s="54">
        <f t="shared" si="6"/>
        <v>7</v>
      </c>
      <c r="J89" s="23">
        <f t="shared" si="10"/>
        <v>44401.604166666664</v>
      </c>
      <c r="K89" s="54">
        <f t="shared" si="11"/>
        <v>3687.5299999999997</v>
      </c>
      <c r="L89" s="74" t="s">
        <v>16</v>
      </c>
      <c r="M89" s="56">
        <f t="shared" si="7"/>
        <v>1</v>
      </c>
      <c r="N89" s="54">
        <f t="shared" si="8"/>
        <v>7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44401.729166666664</v>
      </c>
      <c r="D90" s="74">
        <v>1</v>
      </c>
      <c r="E90" s="95">
        <v>7</v>
      </c>
      <c r="F90" s="56">
        <f t="shared" si="9"/>
        <v>1</v>
      </c>
      <c r="G90" s="106" t="s">
        <v>116</v>
      </c>
      <c r="H90" s="107"/>
      <c r="I90" s="54">
        <f t="shared" si="6"/>
        <v>7</v>
      </c>
      <c r="J90" s="23">
        <f t="shared" si="10"/>
        <v>44401.729166666664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44403.333333333336</v>
      </c>
      <c r="D91" s="74">
        <v>1</v>
      </c>
      <c r="E91" s="95">
        <v>7</v>
      </c>
      <c r="F91" s="56">
        <f t="shared" si="9"/>
        <v>1</v>
      </c>
      <c r="G91" s="106" t="s">
        <v>116</v>
      </c>
      <c r="H91" s="107"/>
      <c r="I91" s="54">
        <f t="shared" si="6"/>
        <v>7</v>
      </c>
      <c r="J91" s="23">
        <f t="shared" si="10"/>
        <v>44403.333333333336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 t="s">
        <v>249</v>
      </c>
      <c r="D92" s="74">
        <v>1</v>
      </c>
      <c r="E92" s="95">
        <v>7</v>
      </c>
      <c r="F92" s="56">
        <f t="shared" si="9"/>
        <v>1</v>
      </c>
      <c r="G92" s="106" t="s">
        <v>116</v>
      </c>
      <c r="H92" s="107"/>
      <c r="I92" s="54">
        <f t="shared" si="6"/>
        <v>7</v>
      </c>
      <c r="J92" s="23" t="str">
        <f t="shared" si="10"/>
        <v>27.06.2021г.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 t="s">
        <v>250</v>
      </c>
      <c r="D93" s="74">
        <v>1</v>
      </c>
      <c r="E93" s="95">
        <v>7</v>
      </c>
      <c r="F93" s="56">
        <f t="shared" si="9"/>
        <v>1</v>
      </c>
      <c r="G93" s="106" t="s">
        <v>116</v>
      </c>
      <c r="H93" s="107"/>
      <c r="I93" s="54">
        <f t="shared" si="6"/>
        <v>7</v>
      </c>
      <c r="J93" s="23" t="str">
        <f t="shared" si="10"/>
        <v>28.06.2021г.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 t="s">
        <v>251</v>
      </c>
      <c r="D94" s="74">
        <v>1</v>
      </c>
      <c r="E94" s="95">
        <v>7</v>
      </c>
      <c r="F94" s="56">
        <f t="shared" si="9"/>
        <v>1</v>
      </c>
      <c r="G94" s="106" t="s">
        <v>116</v>
      </c>
      <c r="H94" s="107"/>
      <c r="I94" s="54">
        <f t="shared" si="6"/>
        <v>7</v>
      </c>
      <c r="J94" s="23" t="str">
        <f t="shared" si="10"/>
        <v>02.07.2021г.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 t="s">
        <v>252</v>
      </c>
      <c r="D95" s="74">
        <v>1</v>
      </c>
      <c r="E95" s="95">
        <v>7</v>
      </c>
      <c r="F95" s="56">
        <f t="shared" si="9"/>
        <v>1</v>
      </c>
      <c r="G95" s="106" t="s">
        <v>116</v>
      </c>
      <c r="H95" s="107"/>
      <c r="I95" s="54">
        <f t="shared" si="6"/>
        <v>7</v>
      </c>
      <c r="J95" s="23" t="str">
        <f t="shared" si="10"/>
        <v>07.07.2021г.</v>
      </c>
      <c r="K95" s="54">
        <f t="shared" si="11"/>
        <v>3687.5299999999997</v>
      </c>
      <c r="L95" s="74" t="s">
        <v>16</v>
      </c>
      <c r="M95" s="56">
        <f t="shared" si="7"/>
        <v>1</v>
      </c>
      <c r="N95" s="54">
        <f t="shared" si="8"/>
        <v>7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 t="s">
        <v>252</v>
      </c>
      <c r="D96" s="74">
        <v>1</v>
      </c>
      <c r="E96" s="95">
        <v>7</v>
      </c>
      <c r="F96" s="56">
        <f t="shared" si="9"/>
        <v>1</v>
      </c>
      <c r="G96" s="106" t="s">
        <v>116</v>
      </c>
      <c r="H96" s="107"/>
      <c r="I96" s="54">
        <f t="shared" si="6"/>
        <v>7</v>
      </c>
      <c r="J96" s="23" t="str">
        <f t="shared" si="10"/>
        <v>07.07.2021г.</v>
      </c>
      <c r="K96" s="54">
        <f t="shared" si="11"/>
        <v>3687.5299999999997</v>
      </c>
      <c r="L96" s="74" t="s">
        <v>16</v>
      </c>
      <c r="M96" s="56">
        <f t="shared" si="7"/>
        <v>1</v>
      </c>
      <c r="N96" s="54">
        <f t="shared" si="8"/>
        <v>7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 t="s">
        <v>253</v>
      </c>
      <c r="D97" s="74">
        <v>1</v>
      </c>
      <c r="E97" s="95">
        <v>7</v>
      </c>
      <c r="F97" s="56">
        <f t="shared" si="9"/>
        <v>1</v>
      </c>
      <c r="G97" s="106" t="s">
        <v>116</v>
      </c>
      <c r="H97" s="107"/>
      <c r="I97" s="54">
        <f t="shared" si="6"/>
        <v>7</v>
      </c>
      <c r="J97" s="23" t="str">
        <f t="shared" si="10"/>
        <v>11.07.2021г.</v>
      </c>
      <c r="K97" s="54">
        <f t="shared" si="11"/>
        <v>3687.5299999999997</v>
      </c>
      <c r="L97" s="74" t="s">
        <v>16</v>
      </c>
      <c r="M97" s="56">
        <f t="shared" si="7"/>
        <v>1</v>
      </c>
      <c r="N97" s="54">
        <f t="shared" si="8"/>
        <v>7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 t="s">
        <v>253</v>
      </c>
      <c r="D98" s="74">
        <v>1</v>
      </c>
      <c r="E98" s="95">
        <v>7</v>
      </c>
      <c r="F98" s="56">
        <f t="shared" si="9"/>
        <v>1</v>
      </c>
      <c r="G98" s="106" t="s">
        <v>116</v>
      </c>
      <c r="H98" s="107"/>
      <c r="I98" s="54">
        <f t="shared" si="6"/>
        <v>7</v>
      </c>
      <c r="J98" s="23" t="str">
        <f t="shared" si="10"/>
        <v>11.07.2021г.</v>
      </c>
      <c r="K98" s="54">
        <f t="shared" si="11"/>
        <v>3687.5299999999997</v>
      </c>
      <c r="L98" s="74" t="s">
        <v>16</v>
      </c>
      <c r="M98" s="56">
        <f t="shared" si="7"/>
        <v>1</v>
      </c>
      <c r="N98" s="54">
        <f t="shared" si="8"/>
        <v>7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 t="s">
        <v>254</v>
      </c>
      <c r="D99" s="74">
        <v>1</v>
      </c>
      <c r="E99" s="95">
        <v>7</v>
      </c>
      <c r="F99" s="56">
        <f t="shared" si="9"/>
        <v>1</v>
      </c>
      <c r="G99" s="106" t="s">
        <v>116</v>
      </c>
      <c r="H99" s="107"/>
      <c r="I99" s="54">
        <f t="shared" si="6"/>
        <v>7</v>
      </c>
      <c r="J99" s="23" t="str">
        <f t="shared" si="10"/>
        <v>14.07.2021г.</v>
      </c>
      <c r="K99" s="54">
        <f t="shared" si="11"/>
        <v>3687.5299999999997</v>
      </c>
      <c r="L99" s="74" t="s">
        <v>16</v>
      </c>
      <c r="M99" s="56">
        <f t="shared" si="7"/>
        <v>1</v>
      </c>
      <c r="N99" s="54">
        <f t="shared" si="8"/>
        <v>7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 t="s">
        <v>255</v>
      </c>
      <c r="D100" s="74">
        <v>1</v>
      </c>
      <c r="E100" s="95">
        <v>7</v>
      </c>
      <c r="F100" s="56">
        <f t="shared" si="9"/>
        <v>1</v>
      </c>
      <c r="G100" s="106" t="s">
        <v>116</v>
      </c>
      <c r="H100" s="107"/>
      <c r="I100" s="54">
        <f t="shared" si="6"/>
        <v>7</v>
      </c>
      <c r="J100" s="23" t="str">
        <f t="shared" si="10"/>
        <v>16.07.2021г.</v>
      </c>
      <c r="K100" s="54">
        <f t="shared" si="11"/>
        <v>3687.5299999999997</v>
      </c>
      <c r="L100" s="74" t="s">
        <v>16</v>
      </c>
      <c r="M100" s="56">
        <f t="shared" si="7"/>
        <v>1</v>
      </c>
      <c r="N100" s="54">
        <v>0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 t="s">
        <v>256</v>
      </c>
      <c r="D101" s="74">
        <v>1</v>
      </c>
      <c r="E101" s="95">
        <v>7</v>
      </c>
      <c r="F101" s="56">
        <f t="shared" si="9"/>
        <v>1</v>
      </c>
      <c r="G101" s="106" t="s">
        <v>116</v>
      </c>
      <c r="H101" s="107"/>
      <c r="I101" s="54">
        <f t="shared" si="6"/>
        <v>7</v>
      </c>
      <c r="J101" s="23" t="str">
        <f t="shared" si="10"/>
        <v>18.07.2021г.</v>
      </c>
      <c r="K101" s="54">
        <f t="shared" si="11"/>
        <v>3687.5299999999997</v>
      </c>
      <c r="L101" s="74" t="s">
        <v>16</v>
      </c>
      <c r="M101" s="56">
        <f t="shared" si="7"/>
        <v>1</v>
      </c>
      <c r="N101" s="54">
        <f t="shared" si="8"/>
        <v>7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 t="s">
        <v>257</v>
      </c>
      <c r="D102" s="74">
        <v>1</v>
      </c>
      <c r="E102" s="95">
        <v>7</v>
      </c>
      <c r="F102" s="56">
        <f t="shared" si="9"/>
        <v>1</v>
      </c>
      <c r="G102" s="106" t="s">
        <v>116</v>
      </c>
      <c r="H102" s="107"/>
      <c r="I102" s="54">
        <f t="shared" si="6"/>
        <v>7</v>
      </c>
      <c r="J102" s="23" t="str">
        <f t="shared" si="10"/>
        <v>20.07.2021г.</v>
      </c>
      <c r="K102" s="54">
        <f t="shared" si="11"/>
        <v>3687.5299999999997</v>
      </c>
      <c r="L102" s="74" t="s">
        <v>16</v>
      </c>
      <c r="M102" s="56">
        <f t="shared" si="7"/>
        <v>1</v>
      </c>
      <c r="N102" s="54">
        <f t="shared" si="8"/>
        <v>7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 t="s">
        <v>258</v>
      </c>
      <c r="D103" s="74">
        <v>1</v>
      </c>
      <c r="E103" s="95">
        <v>7</v>
      </c>
      <c r="F103" s="56">
        <f t="shared" si="9"/>
        <v>1</v>
      </c>
      <c r="G103" s="106" t="s">
        <v>116</v>
      </c>
      <c r="H103" s="107"/>
      <c r="I103" s="54">
        <f t="shared" si="6"/>
        <v>7</v>
      </c>
      <c r="J103" s="23" t="str">
        <f t="shared" si="10"/>
        <v>24.07.2021г.</v>
      </c>
      <c r="K103" s="54">
        <f t="shared" si="11"/>
        <v>3687.5299999999997</v>
      </c>
      <c r="L103" s="74" t="s">
        <v>16</v>
      </c>
      <c r="M103" s="56">
        <f t="shared" si="7"/>
        <v>1</v>
      </c>
      <c r="N103" s="54">
        <f t="shared" si="8"/>
        <v>7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 t="s">
        <v>250</v>
      </c>
      <c r="D104" s="74">
        <v>1</v>
      </c>
      <c r="E104" s="95">
        <v>7</v>
      </c>
      <c r="F104" s="56">
        <f t="shared" si="9"/>
        <v>1</v>
      </c>
      <c r="G104" s="106" t="s">
        <v>116</v>
      </c>
      <c r="H104" s="107"/>
      <c r="I104" s="54">
        <f t="shared" si="6"/>
        <v>7</v>
      </c>
      <c r="J104" s="23" t="str">
        <f t="shared" si="10"/>
        <v>28.06.2021г.</v>
      </c>
      <c r="K104" s="54">
        <f t="shared" si="11"/>
        <v>3687.5299999999997</v>
      </c>
      <c r="L104" s="74" t="s">
        <v>16</v>
      </c>
      <c r="M104" s="56">
        <f t="shared" si="7"/>
        <v>1</v>
      </c>
      <c r="N104" s="54">
        <f t="shared" si="8"/>
        <v>7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 t="s">
        <v>259</v>
      </c>
      <c r="D105" s="74">
        <v>1</v>
      </c>
      <c r="E105" s="95">
        <v>7</v>
      </c>
      <c r="F105" s="56">
        <f t="shared" si="9"/>
        <v>1</v>
      </c>
      <c r="G105" s="106" t="s">
        <v>116</v>
      </c>
      <c r="H105" s="107"/>
      <c r="I105" s="54">
        <f t="shared" si="6"/>
        <v>7</v>
      </c>
      <c r="J105" s="23" t="str">
        <f t="shared" si="10"/>
        <v>01.07.2021г.</v>
      </c>
      <c r="K105" s="54">
        <f t="shared" si="11"/>
        <v>3687.5299999999997</v>
      </c>
      <c r="L105" s="74" t="s">
        <v>16</v>
      </c>
      <c r="M105" s="56">
        <f t="shared" si="7"/>
        <v>1</v>
      </c>
      <c r="N105" s="54">
        <f t="shared" si="8"/>
        <v>7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 t="s">
        <v>260</v>
      </c>
      <c r="D106" s="74">
        <v>1</v>
      </c>
      <c r="E106" s="95">
        <v>7</v>
      </c>
      <c r="F106" s="56">
        <f t="shared" si="9"/>
        <v>1</v>
      </c>
      <c r="G106" s="106" t="s">
        <v>116</v>
      </c>
      <c r="H106" s="107"/>
      <c r="I106" s="54">
        <f t="shared" si="6"/>
        <v>7</v>
      </c>
      <c r="J106" s="23" t="str">
        <f t="shared" si="10"/>
        <v>04.07.2021г.</v>
      </c>
      <c r="K106" s="54">
        <f t="shared" si="11"/>
        <v>3687.5299999999997</v>
      </c>
      <c r="L106" s="74" t="s">
        <v>16</v>
      </c>
      <c r="M106" s="56">
        <f t="shared" si="7"/>
        <v>1</v>
      </c>
      <c r="N106" s="54">
        <f t="shared" si="8"/>
        <v>7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 t="s">
        <v>261</v>
      </c>
      <c r="D107" s="74">
        <v>1</v>
      </c>
      <c r="E107" s="95">
        <v>7</v>
      </c>
      <c r="F107" s="56">
        <f t="shared" si="9"/>
        <v>1</v>
      </c>
      <c r="G107" s="106" t="s">
        <v>116</v>
      </c>
      <c r="H107" s="107"/>
      <c r="I107" s="54">
        <f t="shared" si="6"/>
        <v>7</v>
      </c>
      <c r="J107" s="23" t="str">
        <f t="shared" si="10"/>
        <v>08.07.2021г.</v>
      </c>
      <c r="K107" s="54">
        <f t="shared" si="11"/>
        <v>3687.5299999999997</v>
      </c>
      <c r="L107" s="74" t="s">
        <v>16</v>
      </c>
      <c r="M107" s="56">
        <f t="shared" si="7"/>
        <v>1</v>
      </c>
      <c r="N107" s="54">
        <f t="shared" si="8"/>
        <v>7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 t="s">
        <v>262</v>
      </c>
      <c r="D108" s="74">
        <v>1</v>
      </c>
      <c r="E108" s="95">
        <v>7</v>
      </c>
      <c r="F108" s="56">
        <f t="shared" si="9"/>
        <v>1</v>
      </c>
      <c r="G108" s="106" t="s">
        <v>116</v>
      </c>
      <c r="H108" s="107"/>
      <c r="I108" s="54">
        <f t="shared" si="6"/>
        <v>7</v>
      </c>
      <c r="J108" s="23" t="str">
        <f t="shared" si="10"/>
        <v>09.07.2021г.</v>
      </c>
      <c r="K108" s="54">
        <f t="shared" si="11"/>
        <v>3687.5299999999997</v>
      </c>
      <c r="L108" s="74" t="s">
        <v>16</v>
      </c>
      <c r="M108" s="56">
        <f t="shared" si="7"/>
        <v>1</v>
      </c>
      <c r="N108" s="54">
        <f t="shared" si="8"/>
        <v>7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 t="s">
        <v>253</v>
      </c>
      <c r="D109" s="74">
        <v>1</v>
      </c>
      <c r="E109" s="95">
        <v>7</v>
      </c>
      <c r="F109" s="56">
        <f t="shared" si="9"/>
        <v>1</v>
      </c>
      <c r="G109" s="106" t="s">
        <v>116</v>
      </c>
      <c r="H109" s="107"/>
      <c r="I109" s="54">
        <f t="shared" si="6"/>
        <v>7</v>
      </c>
      <c r="J109" s="23" t="str">
        <f t="shared" si="10"/>
        <v>11.07.2021г.</v>
      </c>
      <c r="K109" s="54">
        <f t="shared" si="11"/>
        <v>3687.5299999999997</v>
      </c>
      <c r="L109" s="74" t="s">
        <v>16</v>
      </c>
      <c r="M109" s="56">
        <f t="shared" si="7"/>
        <v>1</v>
      </c>
      <c r="N109" s="54">
        <f t="shared" si="8"/>
        <v>7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 t="s">
        <v>263</v>
      </c>
      <c r="D110" s="74">
        <v>1</v>
      </c>
      <c r="E110" s="95">
        <v>7</v>
      </c>
      <c r="F110" s="56">
        <f t="shared" si="9"/>
        <v>1</v>
      </c>
      <c r="G110" s="106" t="s">
        <v>116</v>
      </c>
      <c r="H110" s="107"/>
      <c r="I110" s="54">
        <f t="shared" si="6"/>
        <v>7</v>
      </c>
      <c r="J110" s="23" t="str">
        <f t="shared" si="10"/>
        <v>21.07.2021г.</v>
      </c>
      <c r="K110" s="54">
        <f t="shared" si="11"/>
        <v>3687.5299999999997</v>
      </c>
      <c r="L110" s="74" t="s">
        <v>16</v>
      </c>
      <c r="M110" s="56">
        <f t="shared" si="7"/>
        <v>1</v>
      </c>
      <c r="N110" s="54">
        <f t="shared" si="8"/>
        <v>7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 t="s">
        <v>264</v>
      </c>
      <c r="D111" s="74">
        <v>1</v>
      </c>
      <c r="E111" s="95">
        <v>7</v>
      </c>
      <c r="F111" s="56">
        <f t="shared" si="9"/>
        <v>1</v>
      </c>
      <c r="G111" s="106" t="s">
        <v>116</v>
      </c>
      <c r="H111" s="107"/>
      <c r="I111" s="54">
        <f t="shared" si="6"/>
        <v>7</v>
      </c>
      <c r="J111" s="23" t="str">
        <f t="shared" si="10"/>
        <v>22.07.2021г.</v>
      </c>
      <c r="K111" s="54">
        <f t="shared" si="11"/>
        <v>3687.5299999999997</v>
      </c>
      <c r="L111" s="74" t="s">
        <v>16</v>
      </c>
      <c r="M111" s="56">
        <f t="shared" si="7"/>
        <v>1</v>
      </c>
      <c r="N111" s="54">
        <f t="shared" si="8"/>
        <v>7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44373.666666666664</v>
      </c>
      <c r="D112" s="74">
        <v>1</v>
      </c>
      <c r="E112" s="95">
        <v>7</v>
      </c>
      <c r="F112" s="56">
        <f t="shared" si="9"/>
        <v>1</v>
      </c>
      <c r="G112" s="106" t="s">
        <v>116</v>
      </c>
      <c r="H112" s="107"/>
      <c r="I112" s="54">
        <f t="shared" si="6"/>
        <v>7</v>
      </c>
      <c r="J112" s="23">
        <f t="shared" si="10"/>
        <v>44373.666666666664</v>
      </c>
      <c r="K112" s="54">
        <f t="shared" si="11"/>
        <v>3687.5299999999997</v>
      </c>
      <c r="L112" s="74" t="s">
        <v>16</v>
      </c>
      <c r="M112" s="56">
        <f t="shared" si="7"/>
        <v>1</v>
      </c>
      <c r="N112" s="54">
        <f t="shared" si="8"/>
        <v>7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44378.675000000003</v>
      </c>
      <c r="D113" s="74">
        <v>1</v>
      </c>
      <c r="E113" s="95">
        <v>7</v>
      </c>
      <c r="F113" s="56">
        <f t="shared" si="9"/>
        <v>1</v>
      </c>
      <c r="G113" s="106" t="s">
        <v>116</v>
      </c>
      <c r="H113" s="107"/>
      <c r="I113" s="54">
        <f t="shared" si="6"/>
        <v>7</v>
      </c>
      <c r="J113" s="23">
        <f t="shared" si="10"/>
        <v>44378.675000000003</v>
      </c>
      <c r="K113" s="54">
        <f t="shared" si="11"/>
        <v>3687.5299999999997</v>
      </c>
      <c r="L113" s="74" t="s">
        <v>16</v>
      </c>
      <c r="M113" s="56">
        <f t="shared" si="7"/>
        <v>1</v>
      </c>
      <c r="N113" s="54">
        <f t="shared" si="8"/>
        <v>7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44378.895833333336</v>
      </c>
      <c r="D114" s="74">
        <v>1</v>
      </c>
      <c r="E114" s="95">
        <v>7</v>
      </c>
      <c r="F114" s="56">
        <f t="shared" si="9"/>
        <v>1</v>
      </c>
      <c r="G114" s="106" t="s">
        <v>116</v>
      </c>
      <c r="H114" s="107"/>
      <c r="I114" s="54">
        <f t="shared" si="6"/>
        <v>7</v>
      </c>
      <c r="J114" s="23">
        <f t="shared" si="10"/>
        <v>44378.895833333336</v>
      </c>
      <c r="K114" s="54">
        <f t="shared" si="11"/>
        <v>3687.5299999999997</v>
      </c>
      <c r="L114" s="74" t="s">
        <v>16</v>
      </c>
      <c r="M114" s="56">
        <f t="shared" si="7"/>
        <v>1</v>
      </c>
      <c r="N114" s="54">
        <f t="shared" si="8"/>
        <v>7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44381.666666666664</v>
      </c>
      <c r="D115" s="74">
        <v>1</v>
      </c>
      <c r="E115" s="95">
        <v>7</v>
      </c>
      <c r="F115" s="56">
        <f t="shared" si="9"/>
        <v>1</v>
      </c>
      <c r="G115" s="106" t="s">
        <v>116</v>
      </c>
      <c r="H115" s="107"/>
      <c r="I115" s="54">
        <f t="shared" si="6"/>
        <v>7</v>
      </c>
      <c r="J115" s="23">
        <f t="shared" si="10"/>
        <v>44381.666666666664</v>
      </c>
      <c r="K115" s="54">
        <f t="shared" si="11"/>
        <v>3687.5299999999997</v>
      </c>
      <c r="L115" s="74" t="s">
        <v>16</v>
      </c>
      <c r="M115" s="56">
        <f t="shared" si="7"/>
        <v>1</v>
      </c>
      <c r="N115" s="54">
        <f t="shared" si="8"/>
        <v>7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40</v>
      </c>
      <c r="C116" s="25">
        <v>44384.416666666664</v>
      </c>
      <c r="D116" s="74">
        <v>1</v>
      </c>
      <c r="E116" s="95">
        <v>7</v>
      </c>
      <c r="F116" s="56">
        <f t="shared" si="9"/>
        <v>1</v>
      </c>
      <c r="G116" s="106" t="s">
        <v>116</v>
      </c>
      <c r="H116" s="107"/>
      <c r="I116" s="54">
        <f t="shared" si="6"/>
        <v>7</v>
      </c>
      <c r="J116" s="23">
        <f t="shared" si="10"/>
        <v>44384.416666666664</v>
      </c>
      <c r="K116" s="54">
        <f t="shared" si="11"/>
        <v>3687.5299999999997</v>
      </c>
      <c r="L116" s="74" t="s">
        <v>16</v>
      </c>
      <c r="M116" s="56">
        <f t="shared" si="7"/>
        <v>1</v>
      </c>
      <c r="N116" s="54">
        <f t="shared" si="8"/>
        <v>7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40</v>
      </c>
      <c r="C117" s="25">
        <v>44384.802083333336</v>
      </c>
      <c r="D117" s="74">
        <v>1</v>
      </c>
      <c r="E117" s="95">
        <v>7</v>
      </c>
      <c r="F117" s="56">
        <f t="shared" si="9"/>
        <v>1</v>
      </c>
      <c r="G117" s="106" t="s">
        <v>116</v>
      </c>
      <c r="H117" s="107"/>
      <c r="I117" s="54">
        <f t="shared" si="6"/>
        <v>7</v>
      </c>
      <c r="J117" s="23">
        <f t="shared" si="10"/>
        <v>44384.802083333336</v>
      </c>
      <c r="K117" s="54">
        <f t="shared" si="11"/>
        <v>3687.5299999999997</v>
      </c>
      <c r="L117" s="74" t="s">
        <v>16</v>
      </c>
      <c r="M117" s="56">
        <f t="shared" si="7"/>
        <v>1</v>
      </c>
      <c r="N117" s="54">
        <f t="shared" si="8"/>
        <v>7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40</v>
      </c>
      <c r="C118" s="25">
        <v>44389.666666666664</v>
      </c>
      <c r="D118" s="74">
        <v>1</v>
      </c>
      <c r="E118" s="95">
        <v>7</v>
      </c>
      <c r="F118" s="56">
        <f t="shared" si="9"/>
        <v>1</v>
      </c>
      <c r="G118" s="106" t="s">
        <v>116</v>
      </c>
      <c r="H118" s="107"/>
      <c r="I118" s="54">
        <f t="shared" si="6"/>
        <v>7</v>
      </c>
      <c r="J118" s="23">
        <f t="shared" si="10"/>
        <v>44389.666666666664</v>
      </c>
      <c r="K118" s="54">
        <f t="shared" si="11"/>
        <v>3687.5299999999997</v>
      </c>
      <c r="L118" s="74" t="s">
        <v>16</v>
      </c>
      <c r="M118" s="56">
        <f t="shared" si="7"/>
        <v>1</v>
      </c>
      <c r="N118" s="54">
        <f t="shared" si="8"/>
        <v>7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40</v>
      </c>
      <c r="C119" s="25">
        <v>44393.970138888886</v>
      </c>
      <c r="D119" s="74">
        <v>1</v>
      </c>
      <c r="E119" s="95">
        <v>7</v>
      </c>
      <c r="F119" s="56">
        <f t="shared" si="9"/>
        <v>1</v>
      </c>
      <c r="G119" s="106" t="s">
        <v>116</v>
      </c>
      <c r="H119" s="107"/>
      <c r="I119" s="54">
        <f t="shared" si="6"/>
        <v>7</v>
      </c>
      <c r="J119" s="23">
        <f t="shared" si="10"/>
        <v>44393.970138888886</v>
      </c>
      <c r="K119" s="54">
        <f t="shared" si="11"/>
        <v>3687.5299999999997</v>
      </c>
      <c r="L119" s="74" t="s">
        <v>16</v>
      </c>
      <c r="M119" s="56">
        <f t="shared" si="7"/>
        <v>1</v>
      </c>
      <c r="N119" s="54">
        <f t="shared" si="8"/>
        <v>7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40</v>
      </c>
      <c r="C120" s="25">
        <v>44394.291666666664</v>
      </c>
      <c r="D120" s="74">
        <v>1</v>
      </c>
      <c r="E120" s="95">
        <v>7</v>
      </c>
      <c r="F120" s="56">
        <f t="shared" si="9"/>
        <v>1</v>
      </c>
      <c r="G120" s="106" t="s">
        <v>116</v>
      </c>
      <c r="H120" s="107"/>
      <c r="I120" s="54">
        <f t="shared" si="6"/>
        <v>7</v>
      </c>
      <c r="J120" s="23">
        <f t="shared" si="10"/>
        <v>44394.291666666664</v>
      </c>
      <c r="K120" s="54">
        <f t="shared" si="11"/>
        <v>3687.5299999999997</v>
      </c>
      <c r="L120" s="74" t="s">
        <v>16</v>
      </c>
      <c r="M120" s="56">
        <f t="shared" si="7"/>
        <v>1</v>
      </c>
      <c r="N120" s="54">
        <f t="shared" si="8"/>
        <v>7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40</v>
      </c>
      <c r="C121" s="25">
        <v>44398.770833333336</v>
      </c>
      <c r="D121" s="74">
        <v>1</v>
      </c>
      <c r="E121" s="95">
        <v>7</v>
      </c>
      <c r="F121" s="56">
        <f t="shared" si="9"/>
        <v>1</v>
      </c>
      <c r="G121" s="106" t="s">
        <v>116</v>
      </c>
      <c r="H121" s="107"/>
      <c r="I121" s="54">
        <f t="shared" si="6"/>
        <v>7</v>
      </c>
      <c r="J121" s="23">
        <f t="shared" si="10"/>
        <v>44398.770833333336</v>
      </c>
      <c r="K121" s="54">
        <f t="shared" si="11"/>
        <v>3687.5299999999997</v>
      </c>
      <c r="L121" s="74" t="s">
        <v>16</v>
      </c>
      <c r="M121" s="56">
        <f t="shared" si="7"/>
        <v>1</v>
      </c>
      <c r="N121" s="54">
        <f t="shared" si="8"/>
        <v>7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40</v>
      </c>
      <c r="C122" s="25">
        <v>44401.416666666664</v>
      </c>
      <c r="D122" s="74">
        <v>1</v>
      </c>
      <c r="E122" s="95">
        <v>7</v>
      </c>
      <c r="F122" s="56">
        <f t="shared" si="9"/>
        <v>1</v>
      </c>
      <c r="G122" s="106" t="s">
        <v>116</v>
      </c>
      <c r="H122" s="107"/>
      <c r="I122" s="54">
        <f t="shared" si="6"/>
        <v>7</v>
      </c>
      <c r="J122" s="23">
        <f t="shared" si="10"/>
        <v>44401.416666666664</v>
      </c>
      <c r="K122" s="54">
        <f t="shared" si="11"/>
        <v>3687.5299999999997</v>
      </c>
      <c r="L122" s="74" t="s">
        <v>16</v>
      </c>
      <c r="M122" s="56">
        <f t="shared" si="7"/>
        <v>1</v>
      </c>
      <c r="N122" s="54">
        <f t="shared" si="8"/>
        <v>7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40</v>
      </c>
      <c r="C123" s="25">
        <v>44401.724305555559</v>
      </c>
      <c r="D123" s="74">
        <v>1</v>
      </c>
      <c r="E123" s="95">
        <v>7</v>
      </c>
      <c r="F123" s="56">
        <f t="shared" si="9"/>
        <v>1</v>
      </c>
      <c r="G123" s="106" t="s">
        <v>116</v>
      </c>
      <c r="H123" s="107"/>
      <c r="I123" s="54">
        <f t="shared" si="6"/>
        <v>7</v>
      </c>
      <c r="J123" s="23">
        <f t="shared" si="10"/>
        <v>44401.724305555559</v>
      </c>
      <c r="K123" s="54">
        <f t="shared" si="11"/>
        <v>3687.5299999999997</v>
      </c>
      <c r="L123" s="74" t="s">
        <v>16</v>
      </c>
      <c r="M123" s="56">
        <f t="shared" si="7"/>
        <v>1</v>
      </c>
      <c r="N123" s="54">
        <f t="shared" si="8"/>
        <v>7</v>
      </c>
      <c r="O123" s="56">
        <v>0</v>
      </c>
      <c r="P123" s="29"/>
      <c r="Q123" s="71"/>
    </row>
    <row r="124" spans="1:17" ht="20.25" customHeight="1" x14ac:dyDescent="0.25">
      <c r="A124" s="74">
        <v>183</v>
      </c>
      <c r="B124" s="17" t="s">
        <v>82</v>
      </c>
      <c r="C124" s="25">
        <v>44373</v>
      </c>
      <c r="D124" s="74">
        <v>1</v>
      </c>
      <c r="E124" s="95">
        <v>10</v>
      </c>
      <c r="F124" s="56">
        <f t="shared" si="9"/>
        <v>1</v>
      </c>
      <c r="G124" s="106" t="s">
        <v>117</v>
      </c>
      <c r="H124" s="107"/>
      <c r="I124" s="54">
        <f t="shared" si="6"/>
        <v>10</v>
      </c>
      <c r="J124" s="23">
        <f t="shared" si="10"/>
        <v>44373</v>
      </c>
      <c r="K124" s="54">
        <f t="shared" si="11"/>
        <v>5267.9</v>
      </c>
      <c r="L124" s="74" t="s">
        <v>16</v>
      </c>
      <c r="M124" s="56">
        <f t="shared" si="7"/>
        <v>1</v>
      </c>
      <c r="N124" s="54">
        <f t="shared" si="8"/>
        <v>10</v>
      </c>
      <c r="O124" s="56">
        <v>0</v>
      </c>
      <c r="P124" s="29"/>
      <c r="Q124" s="71"/>
    </row>
    <row r="125" spans="1:17" ht="20.25" customHeight="1" x14ac:dyDescent="0.25">
      <c r="A125" s="74">
        <v>183</v>
      </c>
      <c r="B125" s="17" t="s">
        <v>82</v>
      </c>
      <c r="C125" s="25">
        <v>44374</v>
      </c>
      <c r="D125" s="74">
        <v>1</v>
      </c>
      <c r="E125" s="95">
        <v>10</v>
      </c>
      <c r="F125" s="56">
        <f t="shared" si="9"/>
        <v>1</v>
      </c>
      <c r="G125" s="106" t="s">
        <v>117</v>
      </c>
      <c r="H125" s="107"/>
      <c r="I125" s="54">
        <f t="shared" si="6"/>
        <v>10</v>
      </c>
      <c r="J125" s="23">
        <f t="shared" si="10"/>
        <v>44374</v>
      </c>
      <c r="K125" s="54">
        <f t="shared" si="11"/>
        <v>5267.9</v>
      </c>
      <c r="L125" s="74" t="s">
        <v>16</v>
      </c>
      <c r="M125" s="56">
        <f t="shared" si="7"/>
        <v>1</v>
      </c>
      <c r="N125" s="54">
        <f t="shared" si="8"/>
        <v>10</v>
      </c>
      <c r="O125" s="56">
        <v>0</v>
      </c>
      <c r="P125" s="29"/>
      <c r="Q125" s="71"/>
    </row>
    <row r="126" spans="1:17" ht="20.25" customHeight="1" x14ac:dyDescent="0.25">
      <c r="A126" s="74">
        <v>183</v>
      </c>
      <c r="B126" s="17" t="s">
        <v>82</v>
      </c>
      <c r="C126" s="25">
        <v>44375</v>
      </c>
      <c r="D126" s="74">
        <v>1</v>
      </c>
      <c r="E126" s="95">
        <v>10</v>
      </c>
      <c r="F126" s="56">
        <f t="shared" si="9"/>
        <v>1</v>
      </c>
      <c r="G126" s="106" t="s">
        <v>117</v>
      </c>
      <c r="H126" s="107"/>
      <c r="I126" s="54">
        <f t="shared" si="6"/>
        <v>10</v>
      </c>
      <c r="J126" s="23">
        <f t="shared" si="10"/>
        <v>44375</v>
      </c>
      <c r="K126" s="54">
        <f t="shared" si="11"/>
        <v>5267.9</v>
      </c>
      <c r="L126" s="74" t="s">
        <v>16</v>
      </c>
      <c r="M126" s="56">
        <f t="shared" si="7"/>
        <v>1</v>
      </c>
      <c r="N126" s="54">
        <f t="shared" si="8"/>
        <v>10</v>
      </c>
      <c r="O126" s="56">
        <v>0</v>
      </c>
      <c r="P126" s="29"/>
      <c r="Q126" s="71"/>
    </row>
    <row r="127" spans="1:17" ht="20.25" customHeight="1" x14ac:dyDescent="0.25">
      <c r="A127" s="74">
        <v>183</v>
      </c>
      <c r="B127" s="17" t="s">
        <v>82</v>
      </c>
      <c r="C127" s="25">
        <v>44377</v>
      </c>
      <c r="D127" s="74">
        <v>1</v>
      </c>
      <c r="E127" s="95">
        <v>10</v>
      </c>
      <c r="F127" s="56">
        <f t="shared" si="9"/>
        <v>1</v>
      </c>
      <c r="G127" s="106" t="s">
        <v>117</v>
      </c>
      <c r="H127" s="107"/>
      <c r="I127" s="54">
        <f t="shared" si="6"/>
        <v>10</v>
      </c>
      <c r="J127" s="23">
        <f t="shared" si="10"/>
        <v>44377</v>
      </c>
      <c r="K127" s="54">
        <f t="shared" si="11"/>
        <v>5267.9</v>
      </c>
      <c r="L127" s="74" t="s">
        <v>16</v>
      </c>
      <c r="M127" s="56">
        <f t="shared" si="7"/>
        <v>1</v>
      </c>
      <c r="N127" s="54">
        <f t="shared" si="8"/>
        <v>10</v>
      </c>
      <c r="O127" s="56">
        <v>0</v>
      </c>
      <c r="P127" s="29"/>
      <c r="Q127" s="71"/>
    </row>
    <row r="128" spans="1:17" ht="20.25" customHeight="1" x14ac:dyDescent="0.25">
      <c r="A128" s="74">
        <v>183</v>
      </c>
      <c r="B128" s="17" t="s">
        <v>82</v>
      </c>
      <c r="C128" s="25">
        <v>44377</v>
      </c>
      <c r="D128" s="74">
        <v>1</v>
      </c>
      <c r="E128" s="95">
        <v>10</v>
      </c>
      <c r="F128" s="56">
        <f t="shared" si="9"/>
        <v>1</v>
      </c>
      <c r="G128" s="106" t="s">
        <v>117</v>
      </c>
      <c r="H128" s="107"/>
      <c r="I128" s="54">
        <f t="shared" si="6"/>
        <v>10</v>
      </c>
      <c r="J128" s="23">
        <f t="shared" si="10"/>
        <v>44377</v>
      </c>
      <c r="K128" s="54">
        <f t="shared" si="11"/>
        <v>5267.9</v>
      </c>
      <c r="L128" s="74" t="s">
        <v>16</v>
      </c>
      <c r="M128" s="56">
        <f t="shared" si="7"/>
        <v>1</v>
      </c>
      <c r="N128" s="54">
        <f t="shared" si="8"/>
        <v>10</v>
      </c>
      <c r="O128" s="56">
        <v>0</v>
      </c>
      <c r="P128" s="29"/>
      <c r="Q128" s="71"/>
    </row>
    <row r="129" spans="1:17" ht="20.25" customHeight="1" x14ac:dyDescent="0.25">
      <c r="A129" s="74">
        <v>183</v>
      </c>
      <c r="B129" s="17" t="s">
        <v>82</v>
      </c>
      <c r="C129" s="25">
        <v>44378</v>
      </c>
      <c r="D129" s="74">
        <v>1</v>
      </c>
      <c r="E129" s="95">
        <v>10</v>
      </c>
      <c r="F129" s="56">
        <f t="shared" si="9"/>
        <v>1</v>
      </c>
      <c r="G129" s="106" t="s">
        <v>117</v>
      </c>
      <c r="H129" s="107"/>
      <c r="I129" s="54">
        <f t="shared" si="6"/>
        <v>10</v>
      </c>
      <c r="J129" s="23">
        <f t="shared" si="10"/>
        <v>44378</v>
      </c>
      <c r="K129" s="54">
        <f t="shared" si="11"/>
        <v>5267.9</v>
      </c>
      <c r="L129" s="74" t="s">
        <v>16</v>
      </c>
      <c r="M129" s="56">
        <f t="shared" si="7"/>
        <v>1</v>
      </c>
      <c r="N129" s="54">
        <f t="shared" si="8"/>
        <v>10</v>
      </c>
      <c r="O129" s="56">
        <v>0</v>
      </c>
      <c r="P129" s="29"/>
      <c r="Q129" s="71"/>
    </row>
    <row r="130" spans="1:17" ht="20.25" customHeight="1" x14ac:dyDescent="0.25">
      <c r="A130" s="74">
        <v>183</v>
      </c>
      <c r="B130" s="17" t="s">
        <v>82</v>
      </c>
      <c r="C130" s="25">
        <v>44380</v>
      </c>
      <c r="D130" s="74">
        <v>1</v>
      </c>
      <c r="E130" s="95">
        <v>10</v>
      </c>
      <c r="F130" s="56">
        <f t="shared" si="9"/>
        <v>1</v>
      </c>
      <c r="G130" s="106" t="s">
        <v>117</v>
      </c>
      <c r="H130" s="107"/>
      <c r="I130" s="54">
        <f t="shared" si="6"/>
        <v>10</v>
      </c>
      <c r="J130" s="23">
        <f t="shared" si="10"/>
        <v>44380</v>
      </c>
      <c r="K130" s="54">
        <f t="shared" si="11"/>
        <v>5267.9</v>
      </c>
      <c r="L130" s="74" t="s">
        <v>16</v>
      </c>
      <c r="M130" s="56">
        <f t="shared" si="7"/>
        <v>1</v>
      </c>
      <c r="N130" s="54">
        <f t="shared" si="8"/>
        <v>10</v>
      </c>
      <c r="O130" s="56">
        <v>0</v>
      </c>
      <c r="P130" s="29"/>
      <c r="Q130" s="71"/>
    </row>
    <row r="131" spans="1:17" ht="20.25" customHeight="1" x14ac:dyDescent="0.25">
      <c r="A131" s="74">
        <v>183</v>
      </c>
      <c r="B131" s="17" t="s">
        <v>82</v>
      </c>
      <c r="C131" s="25">
        <v>44380</v>
      </c>
      <c r="D131" s="74">
        <v>1</v>
      </c>
      <c r="E131" s="95">
        <v>10</v>
      </c>
      <c r="F131" s="56">
        <f t="shared" si="9"/>
        <v>1</v>
      </c>
      <c r="G131" s="106" t="s">
        <v>117</v>
      </c>
      <c r="H131" s="107"/>
      <c r="I131" s="54">
        <f t="shared" si="6"/>
        <v>10</v>
      </c>
      <c r="J131" s="23">
        <f t="shared" si="10"/>
        <v>44380</v>
      </c>
      <c r="K131" s="54">
        <f t="shared" si="11"/>
        <v>5267.9</v>
      </c>
      <c r="L131" s="74" t="s">
        <v>16</v>
      </c>
      <c r="M131" s="56">
        <f t="shared" si="7"/>
        <v>1</v>
      </c>
      <c r="N131" s="54">
        <f t="shared" si="8"/>
        <v>10</v>
      </c>
      <c r="O131" s="56">
        <v>0</v>
      </c>
      <c r="P131" s="29"/>
      <c r="Q131" s="71"/>
    </row>
    <row r="132" spans="1:17" ht="20.25" customHeight="1" x14ac:dyDescent="0.25">
      <c r="A132" s="74">
        <v>183</v>
      </c>
      <c r="B132" s="17" t="s">
        <v>82</v>
      </c>
      <c r="C132" s="25">
        <v>44381</v>
      </c>
      <c r="D132" s="74">
        <v>1</v>
      </c>
      <c r="E132" s="95">
        <v>10</v>
      </c>
      <c r="F132" s="56">
        <f t="shared" si="9"/>
        <v>1</v>
      </c>
      <c r="G132" s="106" t="s">
        <v>117</v>
      </c>
      <c r="H132" s="107"/>
      <c r="I132" s="54">
        <f t="shared" si="6"/>
        <v>10</v>
      </c>
      <c r="J132" s="23">
        <f t="shared" si="10"/>
        <v>44381</v>
      </c>
      <c r="K132" s="54">
        <f t="shared" si="11"/>
        <v>5267.9</v>
      </c>
      <c r="L132" s="74" t="s">
        <v>16</v>
      </c>
      <c r="M132" s="56">
        <f t="shared" si="7"/>
        <v>1</v>
      </c>
      <c r="N132" s="54">
        <f t="shared" si="8"/>
        <v>10</v>
      </c>
      <c r="O132" s="56">
        <v>0</v>
      </c>
      <c r="P132" s="29"/>
      <c r="Q132" s="71"/>
    </row>
    <row r="133" spans="1:17" ht="20.25" customHeight="1" x14ac:dyDescent="0.25">
      <c r="A133" s="74">
        <v>183</v>
      </c>
      <c r="B133" s="17" t="s">
        <v>82</v>
      </c>
      <c r="C133" s="25">
        <v>44381</v>
      </c>
      <c r="D133" s="74">
        <v>1</v>
      </c>
      <c r="E133" s="95">
        <v>10</v>
      </c>
      <c r="F133" s="56">
        <f t="shared" si="9"/>
        <v>1</v>
      </c>
      <c r="G133" s="106" t="s">
        <v>117</v>
      </c>
      <c r="H133" s="107"/>
      <c r="I133" s="54">
        <f t="shared" si="6"/>
        <v>10</v>
      </c>
      <c r="J133" s="23">
        <f t="shared" si="10"/>
        <v>44381</v>
      </c>
      <c r="K133" s="54">
        <f t="shared" si="11"/>
        <v>5267.9</v>
      </c>
      <c r="L133" s="74" t="s">
        <v>16</v>
      </c>
      <c r="M133" s="56">
        <f t="shared" si="7"/>
        <v>1</v>
      </c>
      <c r="N133" s="54">
        <f t="shared" si="8"/>
        <v>10</v>
      </c>
      <c r="O133" s="56">
        <v>0</v>
      </c>
      <c r="P133" s="29"/>
      <c r="Q133" s="71"/>
    </row>
    <row r="134" spans="1:17" ht="20.25" customHeight="1" x14ac:dyDescent="0.25">
      <c r="A134" s="74">
        <v>183</v>
      </c>
      <c r="B134" s="17" t="s">
        <v>82</v>
      </c>
      <c r="C134" s="25">
        <v>44382</v>
      </c>
      <c r="D134" s="74">
        <v>1</v>
      </c>
      <c r="E134" s="95">
        <v>10</v>
      </c>
      <c r="F134" s="56">
        <f t="shared" si="9"/>
        <v>1</v>
      </c>
      <c r="G134" s="106" t="s">
        <v>117</v>
      </c>
      <c r="H134" s="107"/>
      <c r="I134" s="54">
        <f t="shared" ref="I134:I187" si="12">E134</f>
        <v>10</v>
      </c>
      <c r="J134" s="23">
        <f t="shared" si="10"/>
        <v>44382</v>
      </c>
      <c r="K134" s="54">
        <f t="shared" si="11"/>
        <v>5267.9</v>
      </c>
      <c r="L134" s="74" t="s">
        <v>16</v>
      </c>
      <c r="M134" s="56">
        <f t="shared" ref="M134:M187" si="13">F134</f>
        <v>1</v>
      </c>
      <c r="N134" s="54">
        <f t="shared" ref="N134:N187" si="14">E134</f>
        <v>10</v>
      </c>
      <c r="O134" s="56">
        <v>0</v>
      </c>
      <c r="P134" s="29"/>
      <c r="Q134" s="71"/>
    </row>
    <row r="135" spans="1:17" ht="20.25" customHeight="1" x14ac:dyDescent="0.25">
      <c r="A135" s="74">
        <v>183</v>
      </c>
      <c r="B135" s="17" t="s">
        <v>82</v>
      </c>
      <c r="C135" s="25">
        <v>44382</v>
      </c>
      <c r="D135" s="74">
        <v>1</v>
      </c>
      <c r="E135" s="95">
        <v>10</v>
      </c>
      <c r="F135" s="56">
        <f t="shared" ref="F135:F187" si="15">D135</f>
        <v>1</v>
      </c>
      <c r="G135" s="106" t="s">
        <v>117</v>
      </c>
      <c r="H135" s="107"/>
      <c r="I135" s="54">
        <f t="shared" si="12"/>
        <v>10</v>
      </c>
      <c r="J135" s="23">
        <f t="shared" ref="J135:J191" si="16">C135</f>
        <v>44382</v>
      </c>
      <c r="K135" s="54">
        <f t="shared" ref="K135:K187" si="17">E135*526.79</f>
        <v>5267.9</v>
      </c>
      <c r="L135" s="74" t="s">
        <v>16</v>
      </c>
      <c r="M135" s="56">
        <f t="shared" si="13"/>
        <v>1</v>
      </c>
      <c r="N135" s="54">
        <f t="shared" si="14"/>
        <v>10</v>
      </c>
      <c r="O135" s="56">
        <v>0</v>
      </c>
      <c r="P135" s="29"/>
      <c r="Q135" s="71"/>
    </row>
    <row r="136" spans="1:17" ht="20.25" customHeight="1" x14ac:dyDescent="0.25">
      <c r="A136" s="74">
        <v>183</v>
      </c>
      <c r="B136" s="17" t="s">
        <v>82</v>
      </c>
      <c r="C136" s="25">
        <v>44384</v>
      </c>
      <c r="D136" s="74">
        <v>1</v>
      </c>
      <c r="E136" s="95">
        <v>10</v>
      </c>
      <c r="F136" s="56">
        <f t="shared" si="15"/>
        <v>1</v>
      </c>
      <c r="G136" s="106" t="s">
        <v>117</v>
      </c>
      <c r="H136" s="107"/>
      <c r="I136" s="54">
        <f t="shared" si="12"/>
        <v>10</v>
      </c>
      <c r="J136" s="23">
        <f t="shared" si="16"/>
        <v>44384</v>
      </c>
      <c r="K136" s="54">
        <f t="shared" si="17"/>
        <v>5267.9</v>
      </c>
      <c r="L136" s="74" t="s">
        <v>16</v>
      </c>
      <c r="M136" s="56">
        <f t="shared" si="13"/>
        <v>1</v>
      </c>
      <c r="N136" s="54">
        <f t="shared" si="14"/>
        <v>10</v>
      </c>
      <c r="O136" s="56">
        <v>0</v>
      </c>
      <c r="P136" s="29"/>
      <c r="Q136" s="71"/>
    </row>
    <row r="137" spans="1:17" ht="20.25" customHeight="1" x14ac:dyDescent="0.25">
      <c r="A137" s="74">
        <v>183</v>
      </c>
      <c r="B137" s="17" t="s">
        <v>82</v>
      </c>
      <c r="C137" s="25">
        <v>44385</v>
      </c>
      <c r="D137" s="74">
        <v>1</v>
      </c>
      <c r="E137" s="95">
        <v>10</v>
      </c>
      <c r="F137" s="56">
        <f t="shared" si="15"/>
        <v>1</v>
      </c>
      <c r="G137" s="106" t="s">
        <v>117</v>
      </c>
      <c r="H137" s="107"/>
      <c r="I137" s="54">
        <f t="shared" si="12"/>
        <v>10</v>
      </c>
      <c r="J137" s="23">
        <f t="shared" si="16"/>
        <v>44385</v>
      </c>
      <c r="K137" s="54">
        <f t="shared" si="17"/>
        <v>5267.9</v>
      </c>
      <c r="L137" s="74" t="s">
        <v>16</v>
      </c>
      <c r="M137" s="56">
        <f t="shared" si="13"/>
        <v>1</v>
      </c>
      <c r="N137" s="54">
        <f t="shared" si="14"/>
        <v>10</v>
      </c>
      <c r="O137" s="56">
        <v>0</v>
      </c>
      <c r="P137" s="29"/>
      <c r="Q137" s="71"/>
    </row>
    <row r="138" spans="1:17" ht="20.25" customHeight="1" x14ac:dyDescent="0.25">
      <c r="A138" s="74">
        <v>183</v>
      </c>
      <c r="B138" s="17" t="s">
        <v>82</v>
      </c>
      <c r="C138" s="25">
        <v>44386</v>
      </c>
      <c r="D138" s="74">
        <v>1</v>
      </c>
      <c r="E138" s="95">
        <v>10</v>
      </c>
      <c r="F138" s="56">
        <f t="shared" si="15"/>
        <v>1</v>
      </c>
      <c r="G138" s="106" t="s">
        <v>117</v>
      </c>
      <c r="H138" s="107"/>
      <c r="I138" s="54">
        <f t="shared" si="12"/>
        <v>10</v>
      </c>
      <c r="J138" s="23">
        <f t="shared" si="16"/>
        <v>44386</v>
      </c>
      <c r="K138" s="54">
        <f t="shared" si="17"/>
        <v>5267.9</v>
      </c>
      <c r="L138" s="74" t="s">
        <v>16</v>
      </c>
      <c r="M138" s="56">
        <f t="shared" si="13"/>
        <v>1</v>
      </c>
      <c r="N138" s="54">
        <f t="shared" si="14"/>
        <v>10</v>
      </c>
      <c r="O138" s="56">
        <v>0</v>
      </c>
      <c r="P138" s="29"/>
      <c r="Q138" s="71"/>
    </row>
    <row r="139" spans="1:17" ht="20.25" customHeight="1" x14ac:dyDescent="0.25">
      <c r="A139" s="74">
        <v>183</v>
      </c>
      <c r="B139" s="17" t="s">
        <v>82</v>
      </c>
      <c r="C139" s="25">
        <v>44387</v>
      </c>
      <c r="D139" s="74">
        <v>1</v>
      </c>
      <c r="E139" s="95">
        <v>10</v>
      </c>
      <c r="F139" s="56">
        <f t="shared" si="15"/>
        <v>1</v>
      </c>
      <c r="G139" s="106" t="s">
        <v>117</v>
      </c>
      <c r="H139" s="107"/>
      <c r="I139" s="54">
        <f t="shared" si="12"/>
        <v>10</v>
      </c>
      <c r="J139" s="23">
        <f t="shared" si="16"/>
        <v>44387</v>
      </c>
      <c r="K139" s="54">
        <f t="shared" si="17"/>
        <v>5267.9</v>
      </c>
      <c r="L139" s="74" t="s">
        <v>16</v>
      </c>
      <c r="M139" s="56">
        <f t="shared" si="13"/>
        <v>1</v>
      </c>
      <c r="N139" s="54">
        <f t="shared" si="14"/>
        <v>10</v>
      </c>
      <c r="O139" s="56">
        <v>0</v>
      </c>
      <c r="P139" s="29"/>
      <c r="Q139" s="71"/>
    </row>
    <row r="140" spans="1:17" ht="20.25" customHeight="1" x14ac:dyDescent="0.25">
      <c r="A140" s="74">
        <v>183</v>
      </c>
      <c r="B140" s="17" t="s">
        <v>82</v>
      </c>
      <c r="C140" s="25">
        <v>44388</v>
      </c>
      <c r="D140" s="74">
        <v>1</v>
      </c>
      <c r="E140" s="95">
        <v>10</v>
      </c>
      <c r="F140" s="56">
        <f t="shared" si="15"/>
        <v>1</v>
      </c>
      <c r="G140" s="106" t="s">
        <v>117</v>
      </c>
      <c r="H140" s="107"/>
      <c r="I140" s="54">
        <f t="shared" si="12"/>
        <v>10</v>
      </c>
      <c r="J140" s="23">
        <f t="shared" si="16"/>
        <v>44388</v>
      </c>
      <c r="K140" s="54">
        <f t="shared" si="17"/>
        <v>5267.9</v>
      </c>
      <c r="L140" s="74" t="s">
        <v>16</v>
      </c>
      <c r="M140" s="56">
        <f t="shared" si="13"/>
        <v>1</v>
      </c>
      <c r="N140" s="54">
        <f t="shared" si="14"/>
        <v>10</v>
      </c>
      <c r="O140" s="56">
        <v>0</v>
      </c>
      <c r="P140" s="29"/>
      <c r="Q140" s="71"/>
    </row>
    <row r="141" spans="1:17" ht="20.25" customHeight="1" x14ac:dyDescent="0.25">
      <c r="A141" s="74">
        <v>183</v>
      </c>
      <c r="B141" s="17" t="s">
        <v>82</v>
      </c>
      <c r="C141" s="25">
        <v>44389</v>
      </c>
      <c r="D141" s="74">
        <v>1</v>
      </c>
      <c r="E141" s="95">
        <v>10</v>
      </c>
      <c r="F141" s="56">
        <f t="shared" si="15"/>
        <v>1</v>
      </c>
      <c r="G141" s="106" t="s">
        <v>117</v>
      </c>
      <c r="H141" s="107"/>
      <c r="I141" s="54">
        <f t="shared" si="12"/>
        <v>10</v>
      </c>
      <c r="J141" s="23">
        <f t="shared" si="16"/>
        <v>44389</v>
      </c>
      <c r="K141" s="54">
        <f t="shared" si="17"/>
        <v>5267.9</v>
      </c>
      <c r="L141" s="74" t="s">
        <v>16</v>
      </c>
      <c r="M141" s="56">
        <f t="shared" si="13"/>
        <v>1</v>
      </c>
      <c r="N141" s="54">
        <f t="shared" si="14"/>
        <v>10</v>
      </c>
      <c r="O141" s="56">
        <v>0</v>
      </c>
      <c r="P141" s="29"/>
      <c r="Q141" s="71"/>
    </row>
    <row r="142" spans="1:17" ht="20.25" customHeight="1" x14ac:dyDescent="0.25">
      <c r="A142" s="74">
        <v>183</v>
      </c>
      <c r="B142" s="17" t="s">
        <v>82</v>
      </c>
      <c r="C142" s="25">
        <v>44389</v>
      </c>
      <c r="D142" s="74">
        <v>1</v>
      </c>
      <c r="E142" s="95">
        <v>10</v>
      </c>
      <c r="F142" s="56">
        <f t="shared" si="15"/>
        <v>1</v>
      </c>
      <c r="G142" s="106" t="s">
        <v>117</v>
      </c>
      <c r="H142" s="107"/>
      <c r="I142" s="54">
        <f t="shared" si="12"/>
        <v>10</v>
      </c>
      <c r="J142" s="23">
        <f t="shared" si="16"/>
        <v>44389</v>
      </c>
      <c r="K142" s="54">
        <f t="shared" si="17"/>
        <v>5267.9</v>
      </c>
      <c r="L142" s="74" t="s">
        <v>16</v>
      </c>
      <c r="M142" s="56">
        <f t="shared" si="13"/>
        <v>1</v>
      </c>
      <c r="N142" s="54">
        <f t="shared" si="14"/>
        <v>10</v>
      </c>
      <c r="O142" s="56">
        <v>0</v>
      </c>
      <c r="P142" s="29"/>
      <c r="Q142" s="71"/>
    </row>
    <row r="143" spans="1:17" ht="20.25" customHeight="1" x14ac:dyDescent="0.25">
      <c r="A143" s="74">
        <v>183</v>
      </c>
      <c r="B143" s="17" t="s">
        <v>82</v>
      </c>
      <c r="C143" s="25">
        <v>44390</v>
      </c>
      <c r="D143" s="74">
        <v>1</v>
      </c>
      <c r="E143" s="95">
        <v>10</v>
      </c>
      <c r="F143" s="56">
        <f t="shared" si="15"/>
        <v>1</v>
      </c>
      <c r="G143" s="106" t="s">
        <v>117</v>
      </c>
      <c r="H143" s="107"/>
      <c r="I143" s="54">
        <f t="shared" si="12"/>
        <v>10</v>
      </c>
      <c r="J143" s="23">
        <f t="shared" si="16"/>
        <v>44390</v>
      </c>
      <c r="K143" s="54">
        <f t="shared" si="17"/>
        <v>5267.9</v>
      </c>
      <c r="L143" s="74" t="s">
        <v>16</v>
      </c>
      <c r="M143" s="56">
        <f t="shared" si="13"/>
        <v>1</v>
      </c>
      <c r="N143" s="54">
        <f t="shared" si="14"/>
        <v>10</v>
      </c>
      <c r="O143" s="56">
        <v>0</v>
      </c>
      <c r="P143" s="29"/>
      <c r="Q143" s="71"/>
    </row>
    <row r="144" spans="1:17" ht="20.25" customHeight="1" x14ac:dyDescent="0.25">
      <c r="A144" s="74">
        <v>183</v>
      </c>
      <c r="B144" s="17" t="s">
        <v>82</v>
      </c>
      <c r="C144" s="25">
        <v>44391</v>
      </c>
      <c r="D144" s="74">
        <v>1</v>
      </c>
      <c r="E144" s="95">
        <v>10</v>
      </c>
      <c r="F144" s="56">
        <f t="shared" si="15"/>
        <v>1</v>
      </c>
      <c r="G144" s="106" t="s">
        <v>117</v>
      </c>
      <c r="H144" s="107"/>
      <c r="I144" s="54">
        <f t="shared" si="12"/>
        <v>10</v>
      </c>
      <c r="J144" s="23">
        <f t="shared" si="16"/>
        <v>44391</v>
      </c>
      <c r="K144" s="54">
        <f t="shared" si="17"/>
        <v>5267.9</v>
      </c>
      <c r="L144" s="74" t="s">
        <v>16</v>
      </c>
      <c r="M144" s="56">
        <f t="shared" si="13"/>
        <v>1</v>
      </c>
      <c r="N144" s="54">
        <f t="shared" si="14"/>
        <v>10</v>
      </c>
      <c r="O144" s="56">
        <v>0</v>
      </c>
      <c r="P144" s="29"/>
      <c r="Q144" s="71"/>
    </row>
    <row r="145" spans="1:17" ht="20.25" customHeight="1" x14ac:dyDescent="0.25">
      <c r="A145" s="74">
        <v>183</v>
      </c>
      <c r="B145" s="17" t="s">
        <v>82</v>
      </c>
      <c r="C145" s="25">
        <v>44392</v>
      </c>
      <c r="D145" s="74">
        <v>1</v>
      </c>
      <c r="E145" s="95">
        <v>10</v>
      </c>
      <c r="F145" s="56">
        <f t="shared" si="15"/>
        <v>1</v>
      </c>
      <c r="G145" s="106" t="s">
        <v>117</v>
      </c>
      <c r="H145" s="107"/>
      <c r="I145" s="54">
        <f t="shared" si="12"/>
        <v>10</v>
      </c>
      <c r="J145" s="23">
        <f t="shared" si="16"/>
        <v>44392</v>
      </c>
      <c r="K145" s="54">
        <f t="shared" si="17"/>
        <v>5267.9</v>
      </c>
      <c r="L145" s="74" t="s">
        <v>16</v>
      </c>
      <c r="M145" s="56">
        <f t="shared" si="13"/>
        <v>1</v>
      </c>
      <c r="N145" s="54">
        <f t="shared" si="14"/>
        <v>10</v>
      </c>
      <c r="O145" s="56">
        <v>0</v>
      </c>
      <c r="P145" s="29"/>
      <c r="Q145" s="71"/>
    </row>
    <row r="146" spans="1:17" ht="20.25" customHeight="1" x14ac:dyDescent="0.25">
      <c r="A146" s="74">
        <v>183</v>
      </c>
      <c r="B146" s="17" t="s">
        <v>82</v>
      </c>
      <c r="C146" s="25">
        <v>44392</v>
      </c>
      <c r="D146" s="74">
        <v>1</v>
      </c>
      <c r="E146" s="95">
        <v>10</v>
      </c>
      <c r="F146" s="56">
        <f t="shared" si="15"/>
        <v>1</v>
      </c>
      <c r="G146" s="106" t="s">
        <v>117</v>
      </c>
      <c r="H146" s="107"/>
      <c r="I146" s="54">
        <f t="shared" si="12"/>
        <v>10</v>
      </c>
      <c r="J146" s="23">
        <f t="shared" si="16"/>
        <v>44392</v>
      </c>
      <c r="K146" s="54">
        <f t="shared" si="17"/>
        <v>5267.9</v>
      </c>
      <c r="L146" s="74" t="s">
        <v>16</v>
      </c>
      <c r="M146" s="56">
        <f t="shared" si="13"/>
        <v>1</v>
      </c>
      <c r="N146" s="54">
        <f t="shared" si="14"/>
        <v>10</v>
      </c>
      <c r="O146" s="56">
        <v>0</v>
      </c>
      <c r="P146" s="29"/>
      <c r="Q146" s="71"/>
    </row>
    <row r="147" spans="1:17" ht="20.25" customHeight="1" x14ac:dyDescent="0.25">
      <c r="A147" s="74">
        <v>183</v>
      </c>
      <c r="B147" s="17" t="s">
        <v>82</v>
      </c>
      <c r="C147" s="25">
        <v>44393</v>
      </c>
      <c r="D147" s="74">
        <v>1</v>
      </c>
      <c r="E147" s="95">
        <v>10</v>
      </c>
      <c r="F147" s="56">
        <f t="shared" si="15"/>
        <v>1</v>
      </c>
      <c r="G147" s="106" t="s">
        <v>117</v>
      </c>
      <c r="H147" s="107"/>
      <c r="I147" s="54">
        <f t="shared" si="12"/>
        <v>10</v>
      </c>
      <c r="J147" s="23">
        <f t="shared" si="16"/>
        <v>44393</v>
      </c>
      <c r="K147" s="54">
        <f t="shared" si="17"/>
        <v>5267.9</v>
      </c>
      <c r="L147" s="74" t="s">
        <v>16</v>
      </c>
      <c r="M147" s="56">
        <f t="shared" si="13"/>
        <v>1</v>
      </c>
      <c r="N147" s="54">
        <f t="shared" si="14"/>
        <v>10</v>
      </c>
      <c r="O147" s="56">
        <v>0</v>
      </c>
      <c r="P147" s="29"/>
      <c r="Q147" s="71"/>
    </row>
    <row r="148" spans="1:17" ht="20.25" customHeight="1" x14ac:dyDescent="0.25">
      <c r="A148" s="74">
        <v>183</v>
      </c>
      <c r="B148" s="17" t="s">
        <v>82</v>
      </c>
      <c r="C148" s="25">
        <v>44395</v>
      </c>
      <c r="D148" s="74">
        <v>1</v>
      </c>
      <c r="E148" s="95">
        <v>10</v>
      </c>
      <c r="F148" s="56">
        <f t="shared" si="15"/>
        <v>1</v>
      </c>
      <c r="G148" s="106" t="s">
        <v>117</v>
      </c>
      <c r="H148" s="107"/>
      <c r="I148" s="54">
        <f t="shared" si="12"/>
        <v>10</v>
      </c>
      <c r="J148" s="23">
        <f t="shared" si="16"/>
        <v>44395</v>
      </c>
      <c r="K148" s="54">
        <f t="shared" si="17"/>
        <v>5267.9</v>
      </c>
      <c r="L148" s="74" t="s">
        <v>16</v>
      </c>
      <c r="M148" s="56">
        <f t="shared" si="13"/>
        <v>1</v>
      </c>
      <c r="N148" s="54">
        <f t="shared" si="14"/>
        <v>10</v>
      </c>
      <c r="O148" s="56">
        <v>0</v>
      </c>
      <c r="P148" s="29"/>
      <c r="Q148" s="71"/>
    </row>
    <row r="149" spans="1:17" ht="20.25" customHeight="1" x14ac:dyDescent="0.25">
      <c r="A149" s="74">
        <v>183</v>
      </c>
      <c r="B149" s="17" t="s">
        <v>82</v>
      </c>
      <c r="C149" s="25">
        <v>44395</v>
      </c>
      <c r="D149" s="74">
        <v>1</v>
      </c>
      <c r="E149" s="95">
        <v>10</v>
      </c>
      <c r="F149" s="56">
        <f t="shared" si="15"/>
        <v>1</v>
      </c>
      <c r="G149" s="106" t="s">
        <v>117</v>
      </c>
      <c r="H149" s="107"/>
      <c r="I149" s="54">
        <f t="shared" si="12"/>
        <v>10</v>
      </c>
      <c r="J149" s="23">
        <f t="shared" si="16"/>
        <v>44395</v>
      </c>
      <c r="K149" s="54">
        <f t="shared" si="17"/>
        <v>5267.9</v>
      </c>
      <c r="L149" s="74" t="s">
        <v>16</v>
      </c>
      <c r="M149" s="56">
        <f t="shared" si="13"/>
        <v>1</v>
      </c>
      <c r="N149" s="54">
        <f t="shared" si="14"/>
        <v>10</v>
      </c>
      <c r="O149" s="56">
        <v>0</v>
      </c>
      <c r="P149" s="29"/>
      <c r="Q149" s="71"/>
    </row>
    <row r="150" spans="1:17" ht="20.25" customHeight="1" x14ac:dyDescent="0.25">
      <c r="A150" s="74">
        <v>183</v>
      </c>
      <c r="B150" s="17" t="s">
        <v>82</v>
      </c>
      <c r="C150" s="25">
        <v>44397</v>
      </c>
      <c r="D150" s="74">
        <v>1</v>
      </c>
      <c r="E150" s="95">
        <v>10</v>
      </c>
      <c r="F150" s="56">
        <f t="shared" si="15"/>
        <v>1</v>
      </c>
      <c r="G150" s="106" t="s">
        <v>117</v>
      </c>
      <c r="H150" s="107"/>
      <c r="I150" s="54">
        <f t="shared" si="12"/>
        <v>10</v>
      </c>
      <c r="J150" s="23">
        <f t="shared" si="16"/>
        <v>44397</v>
      </c>
      <c r="K150" s="54">
        <f t="shared" si="17"/>
        <v>5267.9</v>
      </c>
      <c r="L150" s="74" t="s">
        <v>16</v>
      </c>
      <c r="M150" s="56">
        <f t="shared" si="13"/>
        <v>1</v>
      </c>
      <c r="N150" s="54">
        <f t="shared" si="14"/>
        <v>10</v>
      </c>
      <c r="O150" s="56">
        <v>0</v>
      </c>
      <c r="P150" s="29"/>
      <c r="Q150" s="71"/>
    </row>
    <row r="151" spans="1:17" ht="20.25" customHeight="1" x14ac:dyDescent="0.25">
      <c r="A151" s="74">
        <v>183</v>
      </c>
      <c r="B151" s="17" t="s">
        <v>82</v>
      </c>
      <c r="C151" s="25">
        <v>44398</v>
      </c>
      <c r="D151" s="74">
        <v>1</v>
      </c>
      <c r="E151" s="95">
        <v>10</v>
      </c>
      <c r="F151" s="56">
        <f t="shared" si="15"/>
        <v>1</v>
      </c>
      <c r="G151" s="106" t="s">
        <v>117</v>
      </c>
      <c r="H151" s="107"/>
      <c r="I151" s="54">
        <f t="shared" si="12"/>
        <v>10</v>
      </c>
      <c r="J151" s="23">
        <f t="shared" si="16"/>
        <v>44398</v>
      </c>
      <c r="K151" s="54">
        <f t="shared" si="17"/>
        <v>5267.9</v>
      </c>
      <c r="L151" s="74" t="s">
        <v>16</v>
      </c>
      <c r="M151" s="56">
        <f t="shared" si="13"/>
        <v>1</v>
      </c>
      <c r="N151" s="54">
        <f t="shared" si="14"/>
        <v>10</v>
      </c>
      <c r="O151" s="56">
        <v>0</v>
      </c>
      <c r="P151" s="29"/>
      <c r="Q151" s="71"/>
    </row>
    <row r="152" spans="1:17" ht="20.25" customHeight="1" x14ac:dyDescent="0.25">
      <c r="A152" s="74">
        <v>183</v>
      </c>
      <c r="B152" s="17" t="s">
        <v>82</v>
      </c>
      <c r="C152" s="25">
        <v>44398</v>
      </c>
      <c r="D152" s="74">
        <v>1</v>
      </c>
      <c r="E152" s="95">
        <v>10</v>
      </c>
      <c r="F152" s="56">
        <f t="shared" si="15"/>
        <v>1</v>
      </c>
      <c r="G152" s="106" t="s">
        <v>117</v>
      </c>
      <c r="H152" s="107"/>
      <c r="I152" s="54">
        <f t="shared" si="12"/>
        <v>10</v>
      </c>
      <c r="J152" s="23">
        <f t="shared" si="16"/>
        <v>44398</v>
      </c>
      <c r="K152" s="54">
        <f t="shared" si="17"/>
        <v>5267.9</v>
      </c>
      <c r="L152" s="74" t="s">
        <v>16</v>
      </c>
      <c r="M152" s="56">
        <f t="shared" si="13"/>
        <v>1</v>
      </c>
      <c r="N152" s="54">
        <f t="shared" si="14"/>
        <v>10</v>
      </c>
      <c r="O152" s="56">
        <v>0</v>
      </c>
      <c r="P152" s="29"/>
      <c r="Q152" s="71"/>
    </row>
    <row r="153" spans="1:17" ht="20.25" customHeight="1" x14ac:dyDescent="0.25">
      <c r="A153" s="74">
        <v>183</v>
      </c>
      <c r="B153" s="17" t="s">
        <v>82</v>
      </c>
      <c r="C153" s="25">
        <v>44400</v>
      </c>
      <c r="D153" s="74">
        <v>1</v>
      </c>
      <c r="E153" s="95">
        <v>10</v>
      </c>
      <c r="F153" s="56">
        <f t="shared" si="15"/>
        <v>1</v>
      </c>
      <c r="G153" s="106" t="s">
        <v>117</v>
      </c>
      <c r="H153" s="107"/>
      <c r="I153" s="54">
        <f t="shared" si="12"/>
        <v>10</v>
      </c>
      <c r="J153" s="23">
        <f t="shared" si="16"/>
        <v>44400</v>
      </c>
      <c r="K153" s="54">
        <f t="shared" si="17"/>
        <v>5267.9</v>
      </c>
      <c r="L153" s="74" t="s">
        <v>16</v>
      </c>
      <c r="M153" s="56">
        <f t="shared" si="13"/>
        <v>1</v>
      </c>
      <c r="N153" s="54">
        <f t="shared" si="14"/>
        <v>10</v>
      </c>
      <c r="O153" s="56">
        <v>0</v>
      </c>
      <c r="P153" s="29"/>
      <c r="Q153" s="71"/>
    </row>
    <row r="154" spans="1:17" ht="20.25" customHeight="1" x14ac:dyDescent="0.25">
      <c r="A154" s="74">
        <v>183</v>
      </c>
      <c r="B154" s="17" t="s">
        <v>82</v>
      </c>
      <c r="C154" s="25">
        <v>44400</v>
      </c>
      <c r="D154" s="74">
        <v>1</v>
      </c>
      <c r="E154" s="95">
        <v>10</v>
      </c>
      <c r="F154" s="56">
        <f t="shared" si="15"/>
        <v>1</v>
      </c>
      <c r="G154" s="106" t="s">
        <v>117</v>
      </c>
      <c r="H154" s="107"/>
      <c r="I154" s="54">
        <f t="shared" si="12"/>
        <v>10</v>
      </c>
      <c r="J154" s="23">
        <f t="shared" si="16"/>
        <v>44400</v>
      </c>
      <c r="K154" s="54">
        <f t="shared" si="17"/>
        <v>5267.9</v>
      </c>
      <c r="L154" s="74" t="s">
        <v>16</v>
      </c>
      <c r="M154" s="56">
        <f t="shared" si="13"/>
        <v>1</v>
      </c>
      <c r="N154" s="54">
        <f t="shared" si="14"/>
        <v>10</v>
      </c>
      <c r="O154" s="56">
        <v>0</v>
      </c>
      <c r="P154" s="29"/>
      <c r="Q154" s="71"/>
    </row>
    <row r="155" spans="1:17" ht="20.25" customHeight="1" x14ac:dyDescent="0.25">
      <c r="A155" s="74">
        <v>183</v>
      </c>
      <c r="B155" s="17" t="s">
        <v>82</v>
      </c>
      <c r="C155" s="25">
        <v>44400</v>
      </c>
      <c r="D155" s="74">
        <v>1</v>
      </c>
      <c r="E155" s="95">
        <v>10</v>
      </c>
      <c r="F155" s="56">
        <f t="shared" si="15"/>
        <v>1</v>
      </c>
      <c r="G155" s="106" t="s">
        <v>117</v>
      </c>
      <c r="H155" s="107"/>
      <c r="I155" s="54">
        <f t="shared" si="12"/>
        <v>10</v>
      </c>
      <c r="J155" s="23">
        <f t="shared" si="16"/>
        <v>44400</v>
      </c>
      <c r="K155" s="54">
        <f t="shared" si="17"/>
        <v>5267.9</v>
      </c>
      <c r="L155" s="74" t="s">
        <v>16</v>
      </c>
      <c r="M155" s="56">
        <f t="shared" si="13"/>
        <v>1</v>
      </c>
      <c r="N155" s="54">
        <f t="shared" si="14"/>
        <v>10</v>
      </c>
      <c r="O155" s="56">
        <v>0</v>
      </c>
      <c r="P155" s="29"/>
      <c r="Q155" s="71"/>
    </row>
    <row r="156" spans="1:17" ht="20.25" customHeight="1" x14ac:dyDescent="0.25">
      <c r="A156" s="74">
        <v>183</v>
      </c>
      <c r="B156" s="17" t="s">
        <v>82</v>
      </c>
      <c r="C156" s="25">
        <v>44401</v>
      </c>
      <c r="D156" s="74">
        <v>1</v>
      </c>
      <c r="E156" s="95">
        <v>10</v>
      </c>
      <c r="F156" s="56">
        <f t="shared" si="15"/>
        <v>1</v>
      </c>
      <c r="G156" s="106" t="s">
        <v>117</v>
      </c>
      <c r="H156" s="107"/>
      <c r="I156" s="54">
        <f t="shared" si="12"/>
        <v>10</v>
      </c>
      <c r="J156" s="23">
        <f t="shared" si="16"/>
        <v>44401</v>
      </c>
      <c r="K156" s="54">
        <f t="shared" si="17"/>
        <v>5267.9</v>
      </c>
      <c r="L156" s="74" t="s">
        <v>16</v>
      </c>
      <c r="M156" s="56">
        <f t="shared" si="13"/>
        <v>1</v>
      </c>
      <c r="N156" s="54">
        <f t="shared" si="14"/>
        <v>10</v>
      </c>
      <c r="O156" s="56">
        <v>0</v>
      </c>
      <c r="P156" s="29"/>
      <c r="Q156" s="71"/>
    </row>
    <row r="157" spans="1:17" ht="20.25" customHeight="1" x14ac:dyDescent="0.25">
      <c r="A157" s="74">
        <v>183</v>
      </c>
      <c r="B157" s="17" t="s">
        <v>82</v>
      </c>
      <c r="C157" s="25">
        <v>44376</v>
      </c>
      <c r="D157" s="74">
        <v>1</v>
      </c>
      <c r="E157" s="95">
        <v>10</v>
      </c>
      <c r="F157" s="56">
        <f t="shared" si="15"/>
        <v>1</v>
      </c>
      <c r="G157" s="106" t="s">
        <v>117</v>
      </c>
      <c r="H157" s="107"/>
      <c r="I157" s="54">
        <f t="shared" si="12"/>
        <v>10</v>
      </c>
      <c r="J157" s="23">
        <f t="shared" si="16"/>
        <v>44376</v>
      </c>
      <c r="K157" s="54">
        <f t="shared" si="17"/>
        <v>5267.9</v>
      </c>
      <c r="L157" s="74" t="s">
        <v>16</v>
      </c>
      <c r="M157" s="56">
        <f t="shared" si="13"/>
        <v>1</v>
      </c>
      <c r="N157" s="54">
        <f t="shared" si="14"/>
        <v>10</v>
      </c>
      <c r="O157" s="56">
        <v>0</v>
      </c>
      <c r="P157" s="29"/>
      <c r="Q157" s="71"/>
    </row>
    <row r="158" spans="1:17" ht="20.25" customHeight="1" x14ac:dyDescent="0.25">
      <c r="A158" s="74">
        <v>183</v>
      </c>
      <c r="B158" s="17" t="s">
        <v>82</v>
      </c>
      <c r="C158" s="25">
        <v>44382</v>
      </c>
      <c r="D158" s="74">
        <v>1</v>
      </c>
      <c r="E158" s="95">
        <v>10</v>
      </c>
      <c r="F158" s="56">
        <f t="shared" si="15"/>
        <v>1</v>
      </c>
      <c r="G158" s="106" t="s">
        <v>117</v>
      </c>
      <c r="H158" s="107"/>
      <c r="I158" s="54">
        <f t="shared" si="12"/>
        <v>10</v>
      </c>
      <c r="J158" s="23">
        <f t="shared" si="16"/>
        <v>44382</v>
      </c>
      <c r="K158" s="54">
        <f t="shared" si="17"/>
        <v>5267.9</v>
      </c>
      <c r="L158" s="74" t="s">
        <v>16</v>
      </c>
      <c r="M158" s="56">
        <f t="shared" si="13"/>
        <v>1</v>
      </c>
      <c r="N158" s="54">
        <f t="shared" si="14"/>
        <v>10</v>
      </c>
      <c r="O158" s="56">
        <v>0</v>
      </c>
      <c r="P158" s="29"/>
      <c r="Q158" s="71"/>
    </row>
    <row r="159" spans="1:17" ht="20.25" customHeight="1" x14ac:dyDescent="0.25">
      <c r="A159" s="74">
        <v>183</v>
      </c>
      <c r="B159" s="17" t="s">
        <v>82</v>
      </c>
      <c r="C159" s="25">
        <v>44396</v>
      </c>
      <c r="D159" s="74">
        <v>1</v>
      </c>
      <c r="E159" s="95">
        <v>10</v>
      </c>
      <c r="F159" s="56">
        <f t="shared" si="15"/>
        <v>1</v>
      </c>
      <c r="G159" s="106" t="s">
        <v>117</v>
      </c>
      <c r="H159" s="107"/>
      <c r="I159" s="54">
        <f t="shared" si="12"/>
        <v>10</v>
      </c>
      <c r="J159" s="23">
        <f t="shared" si="16"/>
        <v>44396</v>
      </c>
      <c r="K159" s="54">
        <f t="shared" si="17"/>
        <v>5267.9</v>
      </c>
      <c r="L159" s="74" t="s">
        <v>16</v>
      </c>
      <c r="M159" s="56">
        <f t="shared" si="13"/>
        <v>1</v>
      </c>
      <c r="N159" s="54">
        <f t="shared" si="14"/>
        <v>10</v>
      </c>
      <c r="O159" s="56">
        <v>0</v>
      </c>
      <c r="P159" s="29"/>
      <c r="Q159" s="71"/>
    </row>
    <row r="160" spans="1:17" ht="20.25" customHeight="1" x14ac:dyDescent="0.25">
      <c r="A160" s="74">
        <v>183</v>
      </c>
      <c r="B160" s="17" t="s">
        <v>82</v>
      </c>
      <c r="C160" s="25">
        <v>44402</v>
      </c>
      <c r="D160" s="74">
        <v>1</v>
      </c>
      <c r="E160" s="95">
        <v>10</v>
      </c>
      <c r="F160" s="56">
        <f t="shared" si="15"/>
        <v>1</v>
      </c>
      <c r="G160" s="106" t="s">
        <v>117</v>
      </c>
      <c r="H160" s="107"/>
      <c r="I160" s="54">
        <f t="shared" si="12"/>
        <v>10</v>
      </c>
      <c r="J160" s="23">
        <f t="shared" si="16"/>
        <v>44402</v>
      </c>
      <c r="K160" s="54">
        <f t="shared" si="17"/>
        <v>5267.9</v>
      </c>
      <c r="L160" s="74" t="s">
        <v>16</v>
      </c>
      <c r="M160" s="56">
        <f t="shared" si="13"/>
        <v>1</v>
      </c>
      <c r="N160" s="54">
        <f t="shared" si="14"/>
        <v>10</v>
      </c>
      <c r="O160" s="56">
        <v>0</v>
      </c>
      <c r="P160" s="29"/>
      <c r="Q160" s="71"/>
    </row>
    <row r="161" spans="1:17" ht="20.25" customHeight="1" x14ac:dyDescent="0.25">
      <c r="A161" s="74">
        <v>183</v>
      </c>
      <c r="B161" s="17" t="s">
        <v>82</v>
      </c>
      <c r="C161" s="25">
        <v>44379</v>
      </c>
      <c r="D161" s="74">
        <v>1</v>
      </c>
      <c r="E161" s="95">
        <v>10</v>
      </c>
      <c r="F161" s="56">
        <f t="shared" si="15"/>
        <v>1</v>
      </c>
      <c r="G161" s="106" t="s">
        <v>117</v>
      </c>
      <c r="H161" s="107"/>
      <c r="I161" s="54">
        <f t="shared" si="12"/>
        <v>10</v>
      </c>
      <c r="J161" s="23">
        <f t="shared" si="16"/>
        <v>44379</v>
      </c>
      <c r="K161" s="54">
        <f t="shared" si="17"/>
        <v>5267.9</v>
      </c>
      <c r="L161" s="74" t="s">
        <v>16</v>
      </c>
      <c r="M161" s="56">
        <f t="shared" si="13"/>
        <v>1</v>
      </c>
      <c r="N161" s="54">
        <f t="shared" si="14"/>
        <v>10</v>
      </c>
      <c r="O161" s="56">
        <v>0</v>
      </c>
      <c r="P161" s="29"/>
      <c r="Q161" s="71"/>
    </row>
    <row r="162" spans="1:17" ht="20.25" customHeight="1" x14ac:dyDescent="0.25">
      <c r="A162" s="74">
        <v>183</v>
      </c>
      <c r="B162" s="17" t="s">
        <v>82</v>
      </c>
      <c r="C162" s="25">
        <v>44387</v>
      </c>
      <c r="D162" s="74">
        <v>1</v>
      </c>
      <c r="E162" s="95">
        <v>10</v>
      </c>
      <c r="F162" s="56">
        <f t="shared" si="15"/>
        <v>1</v>
      </c>
      <c r="G162" s="106" t="s">
        <v>117</v>
      </c>
      <c r="H162" s="107"/>
      <c r="I162" s="54">
        <f t="shared" si="12"/>
        <v>10</v>
      </c>
      <c r="J162" s="23">
        <f t="shared" si="16"/>
        <v>44387</v>
      </c>
      <c r="K162" s="54">
        <f t="shared" si="17"/>
        <v>5267.9</v>
      </c>
      <c r="L162" s="74" t="s">
        <v>16</v>
      </c>
      <c r="M162" s="56">
        <f t="shared" si="13"/>
        <v>1</v>
      </c>
      <c r="N162" s="54">
        <f t="shared" si="14"/>
        <v>10</v>
      </c>
      <c r="O162" s="56">
        <v>0</v>
      </c>
      <c r="P162" s="29"/>
      <c r="Q162" s="71"/>
    </row>
    <row r="163" spans="1:17" ht="20.25" customHeight="1" x14ac:dyDescent="0.25">
      <c r="A163" s="74">
        <v>183</v>
      </c>
      <c r="B163" s="17" t="s">
        <v>82</v>
      </c>
      <c r="C163" s="25">
        <v>44395</v>
      </c>
      <c r="D163" s="74">
        <v>1</v>
      </c>
      <c r="E163" s="95">
        <v>10</v>
      </c>
      <c r="F163" s="56">
        <f t="shared" si="15"/>
        <v>1</v>
      </c>
      <c r="G163" s="106" t="s">
        <v>117</v>
      </c>
      <c r="H163" s="107"/>
      <c r="I163" s="54">
        <f t="shared" si="12"/>
        <v>10</v>
      </c>
      <c r="J163" s="23">
        <f t="shared" si="16"/>
        <v>44395</v>
      </c>
      <c r="K163" s="54">
        <f t="shared" si="17"/>
        <v>5267.9</v>
      </c>
      <c r="L163" s="74" t="s">
        <v>16</v>
      </c>
      <c r="M163" s="56">
        <f t="shared" si="13"/>
        <v>1</v>
      </c>
      <c r="N163" s="54">
        <f t="shared" si="14"/>
        <v>10</v>
      </c>
      <c r="O163" s="56">
        <v>0</v>
      </c>
      <c r="P163" s="29"/>
      <c r="Q163" s="71"/>
    </row>
    <row r="164" spans="1:17" ht="20.25" customHeight="1" x14ac:dyDescent="0.25">
      <c r="A164" s="74">
        <v>183</v>
      </c>
      <c r="B164" s="17" t="s">
        <v>82</v>
      </c>
      <c r="C164" s="25">
        <v>44379</v>
      </c>
      <c r="D164" s="74">
        <v>1</v>
      </c>
      <c r="E164" s="95">
        <v>10</v>
      </c>
      <c r="F164" s="56">
        <f t="shared" si="15"/>
        <v>1</v>
      </c>
      <c r="G164" s="106" t="s">
        <v>117</v>
      </c>
      <c r="H164" s="107"/>
      <c r="I164" s="54">
        <f t="shared" si="12"/>
        <v>10</v>
      </c>
      <c r="J164" s="23">
        <f t="shared" si="16"/>
        <v>44379</v>
      </c>
      <c r="K164" s="54">
        <f t="shared" si="17"/>
        <v>5267.9</v>
      </c>
      <c r="L164" s="74" t="s">
        <v>16</v>
      </c>
      <c r="M164" s="56">
        <f t="shared" si="13"/>
        <v>1</v>
      </c>
      <c r="N164" s="54">
        <f t="shared" si="14"/>
        <v>10</v>
      </c>
      <c r="O164" s="56">
        <v>0</v>
      </c>
      <c r="P164" s="29"/>
      <c r="Q164" s="71"/>
    </row>
    <row r="165" spans="1:17" ht="20.25" customHeight="1" x14ac:dyDescent="0.25">
      <c r="A165" s="74">
        <v>183</v>
      </c>
      <c r="B165" s="17" t="s">
        <v>82</v>
      </c>
      <c r="C165" s="25">
        <v>44387</v>
      </c>
      <c r="D165" s="74">
        <v>1</v>
      </c>
      <c r="E165" s="95">
        <v>10</v>
      </c>
      <c r="F165" s="56">
        <f t="shared" si="15"/>
        <v>1</v>
      </c>
      <c r="G165" s="106" t="s">
        <v>117</v>
      </c>
      <c r="H165" s="107"/>
      <c r="I165" s="54">
        <f t="shared" si="12"/>
        <v>10</v>
      </c>
      <c r="J165" s="23">
        <f t="shared" si="16"/>
        <v>44387</v>
      </c>
      <c r="K165" s="54">
        <f t="shared" si="17"/>
        <v>5267.9</v>
      </c>
      <c r="L165" s="74" t="s">
        <v>16</v>
      </c>
      <c r="M165" s="56">
        <f t="shared" si="13"/>
        <v>1</v>
      </c>
      <c r="N165" s="54">
        <f t="shared" si="14"/>
        <v>10</v>
      </c>
      <c r="O165" s="56">
        <v>0</v>
      </c>
      <c r="P165" s="29"/>
      <c r="Q165" s="71"/>
    </row>
    <row r="166" spans="1:17" ht="20.25" customHeight="1" x14ac:dyDescent="0.25">
      <c r="A166" s="74">
        <v>183</v>
      </c>
      <c r="B166" s="17" t="s">
        <v>82</v>
      </c>
      <c r="C166" s="25">
        <v>44391</v>
      </c>
      <c r="D166" s="74">
        <v>1</v>
      </c>
      <c r="E166" s="95">
        <v>10</v>
      </c>
      <c r="F166" s="56">
        <f t="shared" si="15"/>
        <v>1</v>
      </c>
      <c r="G166" s="106" t="s">
        <v>117</v>
      </c>
      <c r="H166" s="107"/>
      <c r="I166" s="54">
        <f t="shared" si="12"/>
        <v>10</v>
      </c>
      <c r="J166" s="23">
        <f t="shared" si="16"/>
        <v>44391</v>
      </c>
      <c r="K166" s="54">
        <f t="shared" si="17"/>
        <v>5267.9</v>
      </c>
      <c r="L166" s="74" t="s">
        <v>16</v>
      </c>
      <c r="M166" s="56">
        <f t="shared" si="13"/>
        <v>1</v>
      </c>
      <c r="N166" s="54">
        <f t="shared" si="14"/>
        <v>10</v>
      </c>
      <c r="O166" s="56">
        <v>0</v>
      </c>
      <c r="P166" s="29"/>
      <c r="Q166" s="71"/>
    </row>
    <row r="167" spans="1:17" ht="20.25" customHeight="1" x14ac:dyDescent="0.25">
      <c r="A167" s="74">
        <v>183</v>
      </c>
      <c r="B167" s="17" t="s">
        <v>82</v>
      </c>
      <c r="C167" s="25">
        <v>44377</v>
      </c>
      <c r="D167" s="74">
        <v>1</v>
      </c>
      <c r="E167" s="95">
        <v>10</v>
      </c>
      <c r="F167" s="56">
        <f t="shared" si="15"/>
        <v>1</v>
      </c>
      <c r="G167" s="106" t="s">
        <v>117</v>
      </c>
      <c r="H167" s="107"/>
      <c r="I167" s="54">
        <f t="shared" si="12"/>
        <v>10</v>
      </c>
      <c r="J167" s="23">
        <f t="shared" si="16"/>
        <v>44377</v>
      </c>
      <c r="K167" s="54">
        <f t="shared" si="17"/>
        <v>5267.9</v>
      </c>
      <c r="L167" s="74" t="s">
        <v>16</v>
      </c>
      <c r="M167" s="56">
        <f t="shared" si="13"/>
        <v>1</v>
      </c>
      <c r="N167" s="54">
        <f t="shared" si="14"/>
        <v>10</v>
      </c>
      <c r="O167" s="56">
        <v>0</v>
      </c>
      <c r="P167" s="29"/>
      <c r="Q167" s="71"/>
    </row>
    <row r="168" spans="1:17" ht="20.25" customHeight="1" x14ac:dyDescent="0.25">
      <c r="A168" s="74">
        <v>183</v>
      </c>
      <c r="B168" s="17" t="s">
        <v>82</v>
      </c>
      <c r="C168" s="25">
        <v>44382</v>
      </c>
      <c r="D168" s="74">
        <v>1</v>
      </c>
      <c r="E168" s="95">
        <v>10</v>
      </c>
      <c r="F168" s="56">
        <f t="shared" si="15"/>
        <v>1</v>
      </c>
      <c r="G168" s="106" t="s">
        <v>117</v>
      </c>
      <c r="H168" s="107"/>
      <c r="I168" s="54">
        <f t="shared" si="12"/>
        <v>10</v>
      </c>
      <c r="J168" s="23">
        <f t="shared" si="16"/>
        <v>44382</v>
      </c>
      <c r="K168" s="54">
        <f t="shared" si="17"/>
        <v>5267.9</v>
      </c>
      <c r="L168" s="74" t="s">
        <v>16</v>
      </c>
      <c r="M168" s="56">
        <f t="shared" si="13"/>
        <v>1</v>
      </c>
      <c r="N168" s="54">
        <f t="shared" si="14"/>
        <v>10</v>
      </c>
      <c r="O168" s="56">
        <v>0</v>
      </c>
      <c r="P168" s="29"/>
      <c r="Q168" s="71"/>
    </row>
    <row r="169" spans="1:17" ht="20.25" customHeight="1" x14ac:dyDescent="0.25">
      <c r="A169" s="74">
        <v>183</v>
      </c>
      <c r="B169" s="17" t="s">
        <v>82</v>
      </c>
      <c r="C169" s="25">
        <v>44391</v>
      </c>
      <c r="D169" s="74">
        <v>1</v>
      </c>
      <c r="E169" s="95">
        <v>10</v>
      </c>
      <c r="F169" s="56">
        <f t="shared" si="15"/>
        <v>1</v>
      </c>
      <c r="G169" s="106" t="s">
        <v>117</v>
      </c>
      <c r="H169" s="107"/>
      <c r="I169" s="54">
        <f t="shared" si="12"/>
        <v>10</v>
      </c>
      <c r="J169" s="23">
        <f t="shared" si="16"/>
        <v>44391</v>
      </c>
      <c r="K169" s="54">
        <f t="shared" si="17"/>
        <v>5267.9</v>
      </c>
      <c r="L169" s="74" t="s">
        <v>16</v>
      </c>
      <c r="M169" s="56">
        <f t="shared" si="13"/>
        <v>1</v>
      </c>
      <c r="N169" s="54">
        <f t="shared" si="14"/>
        <v>10</v>
      </c>
      <c r="O169" s="56">
        <v>0</v>
      </c>
      <c r="P169" s="29"/>
      <c r="Q169" s="71"/>
    </row>
    <row r="170" spans="1:17" ht="20.25" customHeight="1" x14ac:dyDescent="0.25">
      <c r="A170" s="74">
        <v>183</v>
      </c>
      <c r="B170" s="17" t="s">
        <v>82</v>
      </c>
      <c r="C170" s="25">
        <v>44398</v>
      </c>
      <c r="D170" s="74">
        <v>1</v>
      </c>
      <c r="E170" s="95">
        <v>10</v>
      </c>
      <c r="F170" s="56">
        <f t="shared" si="15"/>
        <v>1</v>
      </c>
      <c r="G170" s="106" t="s">
        <v>117</v>
      </c>
      <c r="H170" s="107"/>
      <c r="I170" s="54">
        <f t="shared" si="12"/>
        <v>10</v>
      </c>
      <c r="J170" s="23">
        <f t="shared" si="16"/>
        <v>44398</v>
      </c>
      <c r="K170" s="54">
        <f t="shared" si="17"/>
        <v>5267.9</v>
      </c>
      <c r="L170" s="74" t="s">
        <v>16</v>
      </c>
      <c r="M170" s="56">
        <f t="shared" si="13"/>
        <v>1</v>
      </c>
      <c r="N170" s="54">
        <f t="shared" si="14"/>
        <v>10</v>
      </c>
      <c r="O170" s="56">
        <v>0</v>
      </c>
      <c r="P170" s="29"/>
      <c r="Q170" s="71"/>
    </row>
    <row r="171" spans="1:17" ht="20.25" customHeight="1" x14ac:dyDescent="0.25">
      <c r="A171" s="74">
        <v>183</v>
      </c>
      <c r="B171" s="17" t="s">
        <v>82</v>
      </c>
      <c r="C171" s="25">
        <v>44385</v>
      </c>
      <c r="D171" s="74">
        <v>1</v>
      </c>
      <c r="E171" s="95">
        <v>10</v>
      </c>
      <c r="F171" s="56">
        <f t="shared" si="15"/>
        <v>1</v>
      </c>
      <c r="G171" s="106" t="s">
        <v>117</v>
      </c>
      <c r="H171" s="107"/>
      <c r="I171" s="54">
        <f t="shared" si="12"/>
        <v>10</v>
      </c>
      <c r="J171" s="23">
        <f t="shared" si="16"/>
        <v>44385</v>
      </c>
      <c r="K171" s="54">
        <f t="shared" si="17"/>
        <v>5267.9</v>
      </c>
      <c r="L171" s="74" t="s">
        <v>16</v>
      </c>
      <c r="M171" s="56">
        <f t="shared" si="13"/>
        <v>1</v>
      </c>
      <c r="N171" s="54">
        <f t="shared" si="14"/>
        <v>10</v>
      </c>
      <c r="O171" s="56">
        <v>0</v>
      </c>
      <c r="P171" s="29"/>
      <c r="Q171" s="71"/>
    </row>
    <row r="172" spans="1:17" ht="20.25" customHeight="1" x14ac:dyDescent="0.25">
      <c r="A172" s="74">
        <v>183</v>
      </c>
      <c r="B172" s="17" t="s">
        <v>82</v>
      </c>
      <c r="C172" s="25">
        <v>44391</v>
      </c>
      <c r="D172" s="74">
        <v>1</v>
      </c>
      <c r="E172" s="95">
        <v>10</v>
      </c>
      <c r="F172" s="56">
        <f t="shared" si="15"/>
        <v>1</v>
      </c>
      <c r="G172" s="106" t="s">
        <v>117</v>
      </c>
      <c r="H172" s="107"/>
      <c r="I172" s="54">
        <f t="shared" si="12"/>
        <v>10</v>
      </c>
      <c r="J172" s="23">
        <f t="shared" si="16"/>
        <v>44391</v>
      </c>
      <c r="K172" s="54">
        <f t="shared" si="17"/>
        <v>5267.9</v>
      </c>
      <c r="L172" s="74" t="s">
        <v>16</v>
      </c>
      <c r="M172" s="56">
        <f t="shared" si="13"/>
        <v>1</v>
      </c>
      <c r="N172" s="54">
        <f t="shared" si="14"/>
        <v>10</v>
      </c>
      <c r="O172" s="56">
        <v>0</v>
      </c>
      <c r="P172" s="29"/>
      <c r="Q172" s="71"/>
    </row>
    <row r="173" spans="1:17" ht="20.25" customHeight="1" x14ac:dyDescent="0.25">
      <c r="A173" s="74">
        <v>183</v>
      </c>
      <c r="B173" s="17" t="s">
        <v>82</v>
      </c>
      <c r="C173" s="25">
        <v>44390</v>
      </c>
      <c r="D173" s="74">
        <v>1</v>
      </c>
      <c r="E173" s="95">
        <v>10</v>
      </c>
      <c r="F173" s="56">
        <f t="shared" si="15"/>
        <v>1</v>
      </c>
      <c r="G173" s="106" t="s">
        <v>117</v>
      </c>
      <c r="H173" s="107"/>
      <c r="I173" s="54">
        <f t="shared" si="12"/>
        <v>10</v>
      </c>
      <c r="J173" s="23">
        <f t="shared" si="16"/>
        <v>44390</v>
      </c>
      <c r="K173" s="54">
        <f t="shared" si="17"/>
        <v>5267.9</v>
      </c>
      <c r="L173" s="74" t="s">
        <v>16</v>
      </c>
      <c r="M173" s="56">
        <f t="shared" si="13"/>
        <v>1</v>
      </c>
      <c r="N173" s="54">
        <f t="shared" si="14"/>
        <v>10</v>
      </c>
      <c r="O173" s="56">
        <v>0</v>
      </c>
      <c r="P173" s="29"/>
      <c r="Q173" s="71"/>
    </row>
    <row r="174" spans="1:17" ht="20.25" customHeight="1" x14ac:dyDescent="0.25">
      <c r="A174" s="74">
        <v>183</v>
      </c>
      <c r="B174" s="17" t="s">
        <v>82</v>
      </c>
      <c r="C174" s="25">
        <v>44377</v>
      </c>
      <c r="D174" s="74">
        <v>1</v>
      </c>
      <c r="E174" s="95">
        <v>10</v>
      </c>
      <c r="F174" s="56">
        <f t="shared" si="15"/>
        <v>1</v>
      </c>
      <c r="G174" s="106" t="s">
        <v>117</v>
      </c>
      <c r="H174" s="107"/>
      <c r="I174" s="54">
        <f t="shared" si="12"/>
        <v>10</v>
      </c>
      <c r="J174" s="23">
        <f t="shared" si="16"/>
        <v>44377</v>
      </c>
      <c r="K174" s="54">
        <f t="shared" si="17"/>
        <v>5267.9</v>
      </c>
      <c r="L174" s="74" t="s">
        <v>16</v>
      </c>
      <c r="M174" s="56">
        <f t="shared" si="13"/>
        <v>1</v>
      </c>
      <c r="N174" s="54">
        <f t="shared" si="14"/>
        <v>10</v>
      </c>
      <c r="O174" s="56">
        <v>0</v>
      </c>
      <c r="P174" s="29"/>
      <c r="Q174" s="71"/>
    </row>
    <row r="175" spans="1:17" ht="20.25" customHeight="1" x14ac:dyDescent="0.25">
      <c r="A175" s="74">
        <v>183</v>
      </c>
      <c r="B175" s="17" t="s">
        <v>82</v>
      </c>
      <c r="C175" s="25">
        <v>44392</v>
      </c>
      <c r="D175" s="74">
        <v>1</v>
      </c>
      <c r="E175" s="95">
        <v>10</v>
      </c>
      <c r="F175" s="56">
        <f t="shared" si="15"/>
        <v>1</v>
      </c>
      <c r="G175" s="106" t="s">
        <v>117</v>
      </c>
      <c r="H175" s="107"/>
      <c r="I175" s="54">
        <f t="shared" si="12"/>
        <v>10</v>
      </c>
      <c r="J175" s="23">
        <f t="shared" si="16"/>
        <v>44392</v>
      </c>
      <c r="K175" s="54">
        <f t="shared" si="17"/>
        <v>5267.9</v>
      </c>
      <c r="L175" s="74" t="s">
        <v>16</v>
      </c>
      <c r="M175" s="56">
        <f t="shared" si="13"/>
        <v>1</v>
      </c>
      <c r="N175" s="54">
        <f t="shared" si="14"/>
        <v>10</v>
      </c>
      <c r="O175" s="56">
        <v>0</v>
      </c>
      <c r="P175" s="29"/>
      <c r="Q175" s="71"/>
    </row>
    <row r="176" spans="1:17" ht="20.25" customHeight="1" x14ac:dyDescent="0.25">
      <c r="A176" s="74">
        <v>183</v>
      </c>
      <c r="B176" s="17" t="s">
        <v>82</v>
      </c>
      <c r="C176" s="25">
        <v>44397</v>
      </c>
      <c r="D176" s="74">
        <v>1</v>
      </c>
      <c r="E176" s="95">
        <v>10</v>
      </c>
      <c r="F176" s="56">
        <f t="shared" si="15"/>
        <v>1</v>
      </c>
      <c r="G176" s="106" t="s">
        <v>117</v>
      </c>
      <c r="H176" s="107"/>
      <c r="I176" s="54">
        <f t="shared" si="12"/>
        <v>10</v>
      </c>
      <c r="J176" s="23">
        <f t="shared" si="16"/>
        <v>44397</v>
      </c>
      <c r="K176" s="54">
        <f t="shared" si="17"/>
        <v>5267.9</v>
      </c>
      <c r="L176" s="74" t="s">
        <v>16</v>
      </c>
      <c r="M176" s="56">
        <f t="shared" si="13"/>
        <v>1</v>
      </c>
      <c r="N176" s="54">
        <f t="shared" si="14"/>
        <v>10</v>
      </c>
      <c r="O176" s="56">
        <v>0</v>
      </c>
      <c r="P176" s="29"/>
      <c r="Q176" s="71"/>
    </row>
    <row r="177" spans="1:17" ht="20.25" customHeight="1" x14ac:dyDescent="0.25">
      <c r="A177" s="74">
        <v>183</v>
      </c>
      <c r="B177" s="17" t="s">
        <v>82</v>
      </c>
      <c r="C177" s="25">
        <v>44381</v>
      </c>
      <c r="D177" s="74">
        <v>1</v>
      </c>
      <c r="E177" s="95">
        <v>10</v>
      </c>
      <c r="F177" s="56">
        <f t="shared" si="15"/>
        <v>1</v>
      </c>
      <c r="G177" s="106" t="s">
        <v>117</v>
      </c>
      <c r="H177" s="107"/>
      <c r="I177" s="54">
        <f t="shared" si="12"/>
        <v>10</v>
      </c>
      <c r="J177" s="23">
        <f t="shared" si="16"/>
        <v>44381</v>
      </c>
      <c r="K177" s="54">
        <f t="shared" si="17"/>
        <v>5267.9</v>
      </c>
      <c r="L177" s="74" t="s">
        <v>16</v>
      </c>
      <c r="M177" s="56">
        <f t="shared" si="13"/>
        <v>1</v>
      </c>
      <c r="N177" s="54">
        <f t="shared" si="14"/>
        <v>10</v>
      </c>
      <c r="O177" s="56">
        <v>0</v>
      </c>
      <c r="P177" s="29"/>
      <c r="Q177" s="71"/>
    </row>
    <row r="178" spans="1:17" ht="20.25" customHeight="1" x14ac:dyDescent="0.25">
      <c r="A178" s="74">
        <v>183</v>
      </c>
      <c r="B178" s="17" t="s">
        <v>82</v>
      </c>
      <c r="C178" s="25">
        <v>44386</v>
      </c>
      <c r="D178" s="74">
        <v>1</v>
      </c>
      <c r="E178" s="95">
        <v>10</v>
      </c>
      <c r="F178" s="56">
        <f t="shared" si="15"/>
        <v>1</v>
      </c>
      <c r="G178" s="106" t="s">
        <v>117</v>
      </c>
      <c r="H178" s="107"/>
      <c r="I178" s="54">
        <f t="shared" si="12"/>
        <v>10</v>
      </c>
      <c r="J178" s="23">
        <f t="shared" si="16"/>
        <v>44386</v>
      </c>
      <c r="K178" s="54">
        <f t="shared" si="17"/>
        <v>5267.9</v>
      </c>
      <c r="L178" s="74" t="s">
        <v>16</v>
      </c>
      <c r="M178" s="56">
        <f t="shared" si="13"/>
        <v>1</v>
      </c>
      <c r="N178" s="54">
        <f t="shared" si="14"/>
        <v>10</v>
      </c>
      <c r="O178" s="56">
        <v>0</v>
      </c>
      <c r="P178" s="29"/>
      <c r="Q178" s="71"/>
    </row>
    <row r="179" spans="1:17" ht="20.25" customHeight="1" x14ac:dyDescent="0.25">
      <c r="A179" s="74">
        <v>183</v>
      </c>
      <c r="B179" s="17" t="s">
        <v>82</v>
      </c>
      <c r="C179" s="25">
        <v>44389</v>
      </c>
      <c r="D179" s="74">
        <v>1</v>
      </c>
      <c r="E179" s="95">
        <v>10</v>
      </c>
      <c r="F179" s="56">
        <f t="shared" si="15"/>
        <v>1</v>
      </c>
      <c r="G179" s="106" t="s">
        <v>117</v>
      </c>
      <c r="H179" s="107"/>
      <c r="I179" s="54">
        <f t="shared" si="12"/>
        <v>10</v>
      </c>
      <c r="J179" s="23">
        <f t="shared" si="16"/>
        <v>44389</v>
      </c>
      <c r="K179" s="54">
        <f t="shared" si="17"/>
        <v>5267.9</v>
      </c>
      <c r="L179" s="74" t="s">
        <v>16</v>
      </c>
      <c r="M179" s="56">
        <f t="shared" si="13"/>
        <v>1</v>
      </c>
      <c r="N179" s="54">
        <f t="shared" si="14"/>
        <v>10</v>
      </c>
      <c r="O179" s="56">
        <v>0</v>
      </c>
      <c r="P179" s="29"/>
      <c r="Q179" s="71"/>
    </row>
    <row r="180" spans="1:17" ht="20.25" customHeight="1" x14ac:dyDescent="0.25">
      <c r="A180" s="74">
        <v>183</v>
      </c>
      <c r="B180" s="17" t="s">
        <v>82</v>
      </c>
      <c r="C180" s="25">
        <v>44392</v>
      </c>
      <c r="D180" s="74">
        <v>1</v>
      </c>
      <c r="E180" s="95">
        <v>10</v>
      </c>
      <c r="F180" s="56">
        <f t="shared" si="15"/>
        <v>1</v>
      </c>
      <c r="G180" s="106" t="s">
        <v>117</v>
      </c>
      <c r="H180" s="107"/>
      <c r="I180" s="54">
        <f t="shared" si="12"/>
        <v>10</v>
      </c>
      <c r="J180" s="23">
        <f t="shared" si="16"/>
        <v>44392</v>
      </c>
      <c r="K180" s="54">
        <f t="shared" si="17"/>
        <v>5267.9</v>
      </c>
      <c r="L180" s="74" t="s">
        <v>16</v>
      </c>
      <c r="M180" s="56">
        <f t="shared" si="13"/>
        <v>1</v>
      </c>
      <c r="N180" s="54">
        <f t="shared" si="14"/>
        <v>10</v>
      </c>
      <c r="O180" s="56">
        <v>0</v>
      </c>
      <c r="P180" s="29"/>
      <c r="Q180" s="71"/>
    </row>
    <row r="181" spans="1:17" ht="20.25" customHeight="1" x14ac:dyDescent="0.25">
      <c r="A181" s="74">
        <v>183</v>
      </c>
      <c r="B181" s="17" t="s">
        <v>82</v>
      </c>
      <c r="C181" s="25">
        <v>44396</v>
      </c>
      <c r="D181" s="74">
        <v>1</v>
      </c>
      <c r="E181" s="95">
        <v>10</v>
      </c>
      <c r="F181" s="56">
        <f t="shared" si="15"/>
        <v>1</v>
      </c>
      <c r="G181" s="106" t="s">
        <v>117</v>
      </c>
      <c r="H181" s="107"/>
      <c r="I181" s="54">
        <f t="shared" si="12"/>
        <v>10</v>
      </c>
      <c r="J181" s="23">
        <f t="shared" si="16"/>
        <v>44396</v>
      </c>
      <c r="K181" s="54">
        <f t="shared" si="17"/>
        <v>5267.9</v>
      </c>
      <c r="L181" s="74" t="s">
        <v>16</v>
      </c>
      <c r="M181" s="56">
        <f t="shared" si="13"/>
        <v>1</v>
      </c>
      <c r="N181" s="54">
        <f t="shared" si="14"/>
        <v>10</v>
      </c>
      <c r="O181" s="56">
        <v>0</v>
      </c>
      <c r="P181" s="29"/>
      <c r="Q181" s="71"/>
    </row>
    <row r="182" spans="1:17" ht="20.25" customHeight="1" x14ac:dyDescent="0.25">
      <c r="A182" s="74">
        <v>183</v>
      </c>
      <c r="B182" s="17" t="s">
        <v>82</v>
      </c>
      <c r="C182" s="25">
        <v>44377</v>
      </c>
      <c r="D182" s="74">
        <v>1</v>
      </c>
      <c r="E182" s="95">
        <v>10</v>
      </c>
      <c r="F182" s="56">
        <f t="shared" si="15"/>
        <v>1</v>
      </c>
      <c r="G182" s="106" t="s">
        <v>117</v>
      </c>
      <c r="H182" s="107"/>
      <c r="I182" s="54">
        <f t="shared" si="12"/>
        <v>10</v>
      </c>
      <c r="J182" s="23">
        <f t="shared" si="16"/>
        <v>44377</v>
      </c>
      <c r="K182" s="54">
        <f t="shared" si="17"/>
        <v>5267.9</v>
      </c>
      <c r="L182" s="74" t="s">
        <v>16</v>
      </c>
      <c r="M182" s="56">
        <f t="shared" si="13"/>
        <v>1</v>
      </c>
      <c r="N182" s="54">
        <f t="shared" si="14"/>
        <v>10</v>
      </c>
      <c r="O182" s="56">
        <v>0</v>
      </c>
      <c r="P182" s="29"/>
      <c r="Q182" s="71"/>
    </row>
    <row r="183" spans="1:17" ht="20.25" customHeight="1" x14ac:dyDescent="0.25">
      <c r="A183" s="74">
        <v>183</v>
      </c>
      <c r="B183" s="17" t="s">
        <v>82</v>
      </c>
      <c r="C183" s="25">
        <v>44379</v>
      </c>
      <c r="D183" s="74">
        <v>1</v>
      </c>
      <c r="E183" s="95">
        <v>10</v>
      </c>
      <c r="F183" s="56">
        <f t="shared" si="15"/>
        <v>1</v>
      </c>
      <c r="G183" s="106" t="s">
        <v>117</v>
      </c>
      <c r="H183" s="107"/>
      <c r="I183" s="54">
        <f t="shared" si="12"/>
        <v>10</v>
      </c>
      <c r="J183" s="23">
        <f t="shared" si="16"/>
        <v>44379</v>
      </c>
      <c r="K183" s="54">
        <f t="shared" si="17"/>
        <v>5267.9</v>
      </c>
      <c r="L183" s="74" t="s">
        <v>16</v>
      </c>
      <c r="M183" s="56">
        <f t="shared" si="13"/>
        <v>1</v>
      </c>
      <c r="N183" s="54">
        <f t="shared" si="14"/>
        <v>10</v>
      </c>
      <c r="O183" s="56">
        <v>0</v>
      </c>
      <c r="P183" s="29"/>
      <c r="Q183" s="71"/>
    </row>
    <row r="184" spans="1:17" ht="20.25" customHeight="1" x14ac:dyDescent="0.25">
      <c r="A184" s="74">
        <v>183</v>
      </c>
      <c r="B184" s="17" t="s">
        <v>82</v>
      </c>
      <c r="C184" s="25">
        <v>44386</v>
      </c>
      <c r="D184" s="74">
        <v>1</v>
      </c>
      <c r="E184" s="95">
        <v>10</v>
      </c>
      <c r="F184" s="56">
        <f t="shared" si="15"/>
        <v>1</v>
      </c>
      <c r="G184" s="106" t="s">
        <v>117</v>
      </c>
      <c r="H184" s="107"/>
      <c r="I184" s="54">
        <f t="shared" si="12"/>
        <v>10</v>
      </c>
      <c r="J184" s="23">
        <f t="shared" si="16"/>
        <v>44386</v>
      </c>
      <c r="K184" s="54">
        <f t="shared" si="17"/>
        <v>5267.9</v>
      </c>
      <c r="L184" s="74" t="s">
        <v>16</v>
      </c>
      <c r="M184" s="56">
        <f t="shared" si="13"/>
        <v>1</v>
      </c>
      <c r="N184" s="54">
        <f t="shared" si="14"/>
        <v>10</v>
      </c>
      <c r="O184" s="56">
        <v>0</v>
      </c>
      <c r="P184" s="29"/>
      <c r="Q184" s="71"/>
    </row>
    <row r="185" spans="1:17" ht="20.25" customHeight="1" x14ac:dyDescent="0.25">
      <c r="A185" s="74">
        <v>183</v>
      </c>
      <c r="B185" s="17" t="s">
        <v>82</v>
      </c>
      <c r="C185" s="25">
        <v>44390</v>
      </c>
      <c r="D185" s="74">
        <v>1</v>
      </c>
      <c r="E185" s="95">
        <v>10</v>
      </c>
      <c r="F185" s="56">
        <f t="shared" si="15"/>
        <v>1</v>
      </c>
      <c r="G185" s="106" t="s">
        <v>117</v>
      </c>
      <c r="H185" s="107"/>
      <c r="I185" s="54">
        <f t="shared" si="12"/>
        <v>10</v>
      </c>
      <c r="J185" s="23">
        <f t="shared" si="16"/>
        <v>44390</v>
      </c>
      <c r="K185" s="54">
        <f t="shared" si="17"/>
        <v>5267.9</v>
      </c>
      <c r="L185" s="74" t="s">
        <v>16</v>
      </c>
      <c r="M185" s="56">
        <f t="shared" si="13"/>
        <v>1</v>
      </c>
      <c r="N185" s="54">
        <f t="shared" si="14"/>
        <v>10</v>
      </c>
      <c r="O185" s="56">
        <v>0</v>
      </c>
      <c r="P185" s="29"/>
      <c r="Q185" s="71"/>
    </row>
    <row r="186" spans="1:17" ht="20.25" customHeight="1" x14ac:dyDescent="0.25">
      <c r="A186" s="74">
        <v>183</v>
      </c>
      <c r="B186" s="17" t="s">
        <v>82</v>
      </c>
      <c r="C186" s="25">
        <v>44401</v>
      </c>
      <c r="D186" s="74">
        <v>1</v>
      </c>
      <c r="E186" s="95">
        <v>10</v>
      </c>
      <c r="F186" s="56">
        <f t="shared" si="15"/>
        <v>1</v>
      </c>
      <c r="G186" s="106" t="s">
        <v>117</v>
      </c>
      <c r="H186" s="107"/>
      <c r="I186" s="54">
        <f t="shared" si="12"/>
        <v>10</v>
      </c>
      <c r="J186" s="23">
        <f t="shared" si="16"/>
        <v>44401</v>
      </c>
      <c r="K186" s="54">
        <f t="shared" si="17"/>
        <v>5267.9</v>
      </c>
      <c r="L186" s="74" t="s">
        <v>16</v>
      </c>
      <c r="M186" s="56">
        <f t="shared" si="13"/>
        <v>1</v>
      </c>
      <c r="N186" s="54">
        <f t="shared" si="14"/>
        <v>10</v>
      </c>
      <c r="O186" s="56">
        <v>0</v>
      </c>
      <c r="P186" s="29"/>
      <c r="Q186" s="71"/>
    </row>
    <row r="187" spans="1:17" ht="20.25" customHeight="1" x14ac:dyDescent="0.25">
      <c r="A187" s="74">
        <v>183</v>
      </c>
      <c r="B187" s="17" t="s">
        <v>82</v>
      </c>
      <c r="C187" s="25">
        <v>44404</v>
      </c>
      <c r="D187" s="74">
        <v>1</v>
      </c>
      <c r="E187" s="95">
        <v>10</v>
      </c>
      <c r="F187" s="56">
        <f t="shared" si="15"/>
        <v>1</v>
      </c>
      <c r="G187" s="106" t="s">
        <v>117</v>
      </c>
      <c r="H187" s="107"/>
      <c r="I187" s="54">
        <f t="shared" si="12"/>
        <v>10</v>
      </c>
      <c r="J187" s="23">
        <f t="shared" si="16"/>
        <v>44404</v>
      </c>
      <c r="K187" s="54">
        <f t="shared" si="17"/>
        <v>5267.9</v>
      </c>
      <c r="L187" s="74" t="s">
        <v>16</v>
      </c>
      <c r="M187" s="56">
        <f t="shared" si="13"/>
        <v>1</v>
      </c>
      <c r="N187" s="54">
        <f t="shared" si="14"/>
        <v>10</v>
      </c>
      <c r="O187" s="56">
        <v>0</v>
      </c>
      <c r="P187" s="29"/>
      <c r="Q187" s="71"/>
    </row>
    <row r="188" spans="1:17" ht="20.25" customHeight="1" x14ac:dyDescent="0.25">
      <c r="A188" s="74">
        <v>183</v>
      </c>
      <c r="B188" s="17" t="s">
        <v>82</v>
      </c>
      <c r="C188" s="25">
        <v>44374</v>
      </c>
      <c r="D188" s="74">
        <v>1</v>
      </c>
      <c r="E188" s="95">
        <v>10</v>
      </c>
      <c r="F188" s="56">
        <f t="shared" ref="F188:F198" si="18">D188</f>
        <v>1</v>
      </c>
      <c r="G188" s="106" t="s">
        <v>117</v>
      </c>
      <c r="H188" s="107"/>
      <c r="I188" s="54">
        <f t="shared" ref="I188:I197" si="19">E188</f>
        <v>10</v>
      </c>
      <c r="J188" s="23">
        <f t="shared" si="16"/>
        <v>44374</v>
      </c>
      <c r="K188" s="54">
        <f t="shared" ref="K188:K198" si="20">E188*526.79</f>
        <v>5267.9</v>
      </c>
      <c r="L188" s="74" t="s">
        <v>16</v>
      </c>
      <c r="M188" s="56">
        <f t="shared" ref="M188:M197" si="21">F188</f>
        <v>1</v>
      </c>
      <c r="N188" s="54">
        <f t="shared" ref="N188:N197" si="22">E188</f>
        <v>10</v>
      </c>
      <c r="O188" s="56">
        <v>0</v>
      </c>
      <c r="P188" s="29"/>
      <c r="Q188" s="71"/>
    </row>
    <row r="189" spans="1:17" ht="20.25" customHeight="1" x14ac:dyDescent="0.25">
      <c r="A189" s="74">
        <v>184</v>
      </c>
      <c r="B189" s="17" t="s">
        <v>82</v>
      </c>
      <c r="C189" s="25">
        <v>44383</v>
      </c>
      <c r="D189" s="74">
        <v>1</v>
      </c>
      <c r="E189" s="95">
        <v>10</v>
      </c>
      <c r="F189" s="56">
        <f t="shared" si="18"/>
        <v>1</v>
      </c>
      <c r="G189" s="106" t="s">
        <v>117</v>
      </c>
      <c r="H189" s="107"/>
      <c r="I189" s="54">
        <f t="shared" si="19"/>
        <v>10</v>
      </c>
      <c r="J189" s="23">
        <f t="shared" si="16"/>
        <v>44383</v>
      </c>
      <c r="K189" s="54">
        <f t="shared" si="20"/>
        <v>5267.9</v>
      </c>
      <c r="L189" s="74" t="s">
        <v>16</v>
      </c>
      <c r="M189" s="56">
        <f t="shared" si="21"/>
        <v>1</v>
      </c>
      <c r="N189" s="54">
        <f t="shared" si="22"/>
        <v>10</v>
      </c>
      <c r="O189" s="56">
        <v>0</v>
      </c>
      <c r="P189" s="29"/>
      <c r="Q189" s="71"/>
    </row>
    <row r="190" spans="1:17" ht="26.25" customHeight="1" x14ac:dyDescent="0.25">
      <c r="A190" s="74">
        <v>185</v>
      </c>
      <c r="B190" s="17" t="s">
        <v>82</v>
      </c>
      <c r="C190" s="25">
        <v>44395</v>
      </c>
      <c r="D190" s="74">
        <v>1</v>
      </c>
      <c r="E190" s="95">
        <v>10</v>
      </c>
      <c r="F190" s="56">
        <f t="shared" si="18"/>
        <v>1</v>
      </c>
      <c r="G190" s="106" t="s">
        <v>117</v>
      </c>
      <c r="H190" s="107"/>
      <c r="I190" s="54">
        <f t="shared" si="19"/>
        <v>10</v>
      </c>
      <c r="J190" s="23">
        <f t="shared" si="16"/>
        <v>44395</v>
      </c>
      <c r="K190" s="54">
        <f t="shared" si="20"/>
        <v>5267.9</v>
      </c>
      <c r="L190" s="74" t="s">
        <v>16</v>
      </c>
      <c r="M190" s="56">
        <f t="shared" si="21"/>
        <v>1</v>
      </c>
      <c r="N190" s="54">
        <f t="shared" si="22"/>
        <v>10</v>
      </c>
      <c r="O190" s="56">
        <v>0</v>
      </c>
      <c r="P190" s="29"/>
      <c r="Q190" s="71"/>
    </row>
    <row r="191" spans="1:17" ht="20.25" customHeight="1" x14ac:dyDescent="0.25">
      <c r="A191" s="74">
        <v>186</v>
      </c>
      <c r="B191" s="17" t="s">
        <v>82</v>
      </c>
      <c r="C191" s="25">
        <v>44401</v>
      </c>
      <c r="D191" s="74">
        <v>1</v>
      </c>
      <c r="E191" s="95">
        <v>10</v>
      </c>
      <c r="F191" s="56">
        <f t="shared" si="18"/>
        <v>1</v>
      </c>
      <c r="G191" s="106" t="s">
        <v>117</v>
      </c>
      <c r="H191" s="107"/>
      <c r="I191" s="54">
        <f t="shared" si="19"/>
        <v>10</v>
      </c>
      <c r="J191" s="23">
        <f t="shared" si="16"/>
        <v>44401</v>
      </c>
      <c r="K191" s="54">
        <f t="shared" si="20"/>
        <v>5267.9</v>
      </c>
      <c r="L191" s="74" t="s">
        <v>16</v>
      </c>
      <c r="M191" s="56">
        <f t="shared" si="21"/>
        <v>1</v>
      </c>
      <c r="N191" s="54">
        <f t="shared" si="22"/>
        <v>10</v>
      </c>
      <c r="O191" s="56">
        <v>0</v>
      </c>
      <c r="P191" s="29"/>
      <c r="Q191" s="71"/>
    </row>
    <row r="192" spans="1:17" ht="20.25" customHeight="1" x14ac:dyDescent="0.25">
      <c r="A192" s="74">
        <v>187</v>
      </c>
      <c r="B192" s="17" t="s">
        <v>265</v>
      </c>
      <c r="C192" s="25">
        <v>44327</v>
      </c>
      <c r="D192" s="74">
        <v>1</v>
      </c>
      <c r="E192" s="95">
        <v>15</v>
      </c>
      <c r="F192" s="56">
        <f t="shared" si="18"/>
        <v>1</v>
      </c>
      <c r="G192" s="106" t="s">
        <v>273</v>
      </c>
      <c r="H192" s="82">
        <v>44379</v>
      </c>
      <c r="I192" s="54">
        <f t="shared" si="19"/>
        <v>15</v>
      </c>
      <c r="J192" s="23" t="s">
        <v>26</v>
      </c>
      <c r="K192" s="54">
        <f t="shared" si="20"/>
        <v>7901.8499999999995</v>
      </c>
      <c r="L192" s="74" t="s">
        <v>216</v>
      </c>
      <c r="M192" s="56">
        <f t="shared" si="21"/>
        <v>1</v>
      </c>
      <c r="N192" s="54">
        <f t="shared" si="22"/>
        <v>15</v>
      </c>
      <c r="O192" s="56">
        <v>0</v>
      </c>
      <c r="P192" s="29"/>
      <c r="Q192" s="49"/>
    </row>
    <row r="193" spans="1:17" ht="20.25" customHeight="1" x14ac:dyDescent="0.25">
      <c r="A193" s="74">
        <v>188</v>
      </c>
      <c r="B193" s="17" t="s">
        <v>266</v>
      </c>
      <c r="C193" s="25">
        <v>44368</v>
      </c>
      <c r="D193" s="74">
        <v>1</v>
      </c>
      <c r="E193" s="95">
        <v>400</v>
      </c>
      <c r="F193" s="56">
        <f t="shared" si="18"/>
        <v>1</v>
      </c>
      <c r="G193" s="106" t="s">
        <v>274</v>
      </c>
      <c r="H193" s="82">
        <v>44379</v>
      </c>
      <c r="I193" s="54">
        <f t="shared" si="19"/>
        <v>400</v>
      </c>
      <c r="J193" s="23" t="s">
        <v>26</v>
      </c>
      <c r="K193" s="54">
        <f t="shared" si="20"/>
        <v>210716</v>
      </c>
      <c r="L193" s="74" t="s">
        <v>216</v>
      </c>
      <c r="M193" s="56">
        <f t="shared" si="21"/>
        <v>1</v>
      </c>
      <c r="N193" s="54">
        <f t="shared" si="22"/>
        <v>400</v>
      </c>
      <c r="O193" s="56">
        <v>0</v>
      </c>
      <c r="P193" s="29"/>
      <c r="Q193" s="49"/>
    </row>
    <row r="194" spans="1:17" ht="20.25" customHeight="1" x14ac:dyDescent="0.25">
      <c r="A194" s="74">
        <v>189</v>
      </c>
      <c r="B194" s="17" t="s">
        <v>267</v>
      </c>
      <c r="C194" s="25">
        <v>44355</v>
      </c>
      <c r="D194" s="74">
        <v>1</v>
      </c>
      <c r="E194" s="95">
        <v>10</v>
      </c>
      <c r="F194" s="56">
        <f t="shared" si="18"/>
        <v>1</v>
      </c>
      <c r="G194" s="106" t="s">
        <v>275</v>
      </c>
      <c r="H194" s="82">
        <v>44379</v>
      </c>
      <c r="I194" s="54">
        <f t="shared" si="19"/>
        <v>10</v>
      </c>
      <c r="J194" s="23" t="s">
        <v>26</v>
      </c>
      <c r="K194" s="54">
        <f t="shared" si="20"/>
        <v>5267.9</v>
      </c>
      <c r="L194" s="74" t="s">
        <v>216</v>
      </c>
      <c r="M194" s="56">
        <f t="shared" si="21"/>
        <v>1</v>
      </c>
      <c r="N194" s="54">
        <f t="shared" si="22"/>
        <v>10</v>
      </c>
      <c r="O194" s="56">
        <v>0</v>
      </c>
      <c r="P194" s="29"/>
      <c r="Q194" s="49"/>
    </row>
    <row r="195" spans="1:17" ht="20.25" customHeight="1" x14ac:dyDescent="0.25">
      <c r="A195" s="74">
        <v>190</v>
      </c>
      <c r="B195" s="17" t="s">
        <v>17</v>
      </c>
      <c r="C195" s="25">
        <v>44372</v>
      </c>
      <c r="D195" s="74">
        <v>1</v>
      </c>
      <c r="E195" s="95">
        <v>40</v>
      </c>
      <c r="F195" s="56">
        <f t="shared" si="18"/>
        <v>1</v>
      </c>
      <c r="G195" s="106" t="s">
        <v>276</v>
      </c>
      <c r="H195" s="82">
        <v>44379</v>
      </c>
      <c r="I195" s="54">
        <f t="shared" si="19"/>
        <v>40</v>
      </c>
      <c r="J195" s="23" t="s">
        <v>218</v>
      </c>
      <c r="K195" s="54">
        <f t="shared" si="20"/>
        <v>21071.599999999999</v>
      </c>
      <c r="L195" s="74" t="s">
        <v>16</v>
      </c>
      <c r="M195" s="56">
        <f t="shared" si="21"/>
        <v>1</v>
      </c>
      <c r="N195" s="54">
        <f t="shared" si="22"/>
        <v>40</v>
      </c>
      <c r="O195" s="56">
        <v>1</v>
      </c>
      <c r="P195" s="29"/>
      <c r="Q195" s="49"/>
    </row>
    <row r="196" spans="1:17" ht="20.25" customHeight="1" x14ac:dyDescent="0.25">
      <c r="A196" s="74">
        <v>191</v>
      </c>
      <c r="B196" s="17" t="s">
        <v>268</v>
      </c>
      <c r="C196" s="25">
        <v>44355</v>
      </c>
      <c r="D196" s="74">
        <v>1</v>
      </c>
      <c r="E196" s="95">
        <v>15</v>
      </c>
      <c r="F196" s="56">
        <f t="shared" si="18"/>
        <v>1</v>
      </c>
      <c r="G196" s="106" t="s">
        <v>277</v>
      </c>
      <c r="H196" s="82">
        <v>44379</v>
      </c>
      <c r="I196" s="54">
        <f t="shared" si="19"/>
        <v>15</v>
      </c>
      <c r="J196" s="23" t="s">
        <v>26</v>
      </c>
      <c r="K196" s="54">
        <f t="shared" si="20"/>
        <v>7901.8499999999995</v>
      </c>
      <c r="L196" s="74" t="s">
        <v>216</v>
      </c>
      <c r="M196" s="56">
        <f t="shared" si="21"/>
        <v>1</v>
      </c>
      <c r="N196" s="54">
        <f t="shared" si="22"/>
        <v>15</v>
      </c>
      <c r="O196" s="56">
        <v>0</v>
      </c>
      <c r="P196" s="29"/>
      <c r="Q196" s="49"/>
    </row>
    <row r="197" spans="1:17" ht="20.25" customHeight="1" x14ac:dyDescent="0.25">
      <c r="A197" s="74">
        <v>192</v>
      </c>
      <c r="B197" s="17" t="s">
        <v>269</v>
      </c>
      <c r="C197" s="25">
        <v>44382</v>
      </c>
      <c r="D197" s="74">
        <v>1</v>
      </c>
      <c r="E197" s="95">
        <v>6.6</v>
      </c>
      <c r="F197" s="56">
        <f t="shared" si="18"/>
        <v>1</v>
      </c>
      <c r="G197" s="106" t="s">
        <v>278</v>
      </c>
      <c r="H197" s="82">
        <v>44383</v>
      </c>
      <c r="I197" s="54">
        <f t="shared" si="19"/>
        <v>6.6</v>
      </c>
      <c r="J197" s="23">
        <v>44386</v>
      </c>
      <c r="K197" s="54">
        <f t="shared" si="20"/>
        <v>3476.8139999999994</v>
      </c>
      <c r="L197" s="74" t="s">
        <v>16</v>
      </c>
      <c r="M197" s="56">
        <f t="shared" si="21"/>
        <v>1</v>
      </c>
      <c r="N197" s="54">
        <f t="shared" si="22"/>
        <v>6.6</v>
      </c>
      <c r="O197" s="56">
        <v>0</v>
      </c>
      <c r="P197" s="29"/>
      <c r="Q197" s="49"/>
    </row>
    <row r="198" spans="1:17" ht="20.25" customHeight="1" x14ac:dyDescent="0.25">
      <c r="A198" s="74">
        <v>193</v>
      </c>
      <c r="B198" s="17" t="s">
        <v>270</v>
      </c>
      <c r="C198" s="25">
        <v>44368</v>
      </c>
      <c r="D198" s="74">
        <v>1</v>
      </c>
      <c r="E198" s="95">
        <v>6</v>
      </c>
      <c r="F198" s="56">
        <f t="shared" si="18"/>
        <v>1</v>
      </c>
      <c r="G198" s="106" t="s">
        <v>279</v>
      </c>
      <c r="H198" s="82">
        <v>44385</v>
      </c>
      <c r="I198" s="54">
        <f t="shared" ref="I198:I201" si="23">E198</f>
        <v>6</v>
      </c>
      <c r="J198" s="23" t="s">
        <v>26</v>
      </c>
      <c r="K198" s="54">
        <f t="shared" si="20"/>
        <v>3160.74</v>
      </c>
      <c r="L198" s="74" t="s">
        <v>216</v>
      </c>
      <c r="M198" s="56">
        <f t="shared" ref="M198:M201" si="24">F198</f>
        <v>1</v>
      </c>
      <c r="N198" s="54">
        <f t="shared" ref="N198:N201" si="25">E198</f>
        <v>6</v>
      </c>
      <c r="O198" s="56">
        <v>0</v>
      </c>
      <c r="P198" s="29"/>
      <c r="Q198" s="49"/>
    </row>
    <row r="199" spans="1:17" ht="20.25" customHeight="1" x14ac:dyDescent="0.25">
      <c r="A199" s="74">
        <v>194</v>
      </c>
      <c r="B199" s="17" t="s">
        <v>271</v>
      </c>
      <c r="C199" s="25">
        <v>44375</v>
      </c>
      <c r="D199" s="74">
        <v>1</v>
      </c>
      <c r="E199" s="95">
        <v>10</v>
      </c>
      <c r="F199" s="56">
        <f t="shared" ref="F199:F201" si="26">D199</f>
        <v>1</v>
      </c>
      <c r="G199" s="106" t="s">
        <v>280</v>
      </c>
      <c r="H199" s="82">
        <v>44386</v>
      </c>
      <c r="I199" s="54">
        <f t="shared" si="23"/>
        <v>10</v>
      </c>
      <c r="J199" s="23" t="s">
        <v>26</v>
      </c>
      <c r="K199" s="54">
        <f t="shared" ref="K199:K201" si="27">E199*526.79</f>
        <v>5267.9</v>
      </c>
      <c r="L199" s="74" t="s">
        <v>216</v>
      </c>
      <c r="M199" s="56">
        <f t="shared" si="24"/>
        <v>1</v>
      </c>
      <c r="N199" s="54">
        <f t="shared" si="25"/>
        <v>10</v>
      </c>
      <c r="O199" s="56">
        <v>0</v>
      </c>
      <c r="P199" s="29"/>
      <c r="Q199" s="49"/>
    </row>
    <row r="200" spans="1:17" ht="20.25" customHeight="1" x14ac:dyDescent="0.25">
      <c r="A200" s="74">
        <v>195</v>
      </c>
      <c r="B200" s="17" t="s">
        <v>17</v>
      </c>
      <c r="C200" s="25">
        <v>44389</v>
      </c>
      <c r="D200" s="74">
        <v>1</v>
      </c>
      <c r="E200" s="95">
        <v>40</v>
      </c>
      <c r="F200" s="56">
        <f t="shared" si="26"/>
        <v>1</v>
      </c>
      <c r="G200" s="106" t="s">
        <v>281</v>
      </c>
      <c r="H200" s="82">
        <v>44390</v>
      </c>
      <c r="I200" s="54">
        <f t="shared" si="23"/>
        <v>40</v>
      </c>
      <c r="J200" s="23" t="s">
        <v>26</v>
      </c>
      <c r="K200" s="54">
        <f t="shared" si="27"/>
        <v>21071.599999999999</v>
      </c>
      <c r="L200" s="74" t="s">
        <v>16</v>
      </c>
      <c r="M200" s="56">
        <f t="shared" si="24"/>
        <v>1</v>
      </c>
      <c r="N200" s="54">
        <f t="shared" si="25"/>
        <v>40</v>
      </c>
      <c r="O200" s="56">
        <v>0</v>
      </c>
      <c r="P200" s="29"/>
      <c r="Q200" s="49"/>
    </row>
    <row r="201" spans="1:17" ht="20.25" customHeight="1" x14ac:dyDescent="0.25">
      <c r="A201" s="74">
        <v>196</v>
      </c>
      <c r="B201" s="17" t="s">
        <v>272</v>
      </c>
      <c r="C201" s="25">
        <v>44386</v>
      </c>
      <c r="D201" s="74">
        <v>1</v>
      </c>
      <c r="E201" s="95">
        <v>10</v>
      </c>
      <c r="F201" s="56">
        <f t="shared" si="26"/>
        <v>1</v>
      </c>
      <c r="G201" s="106" t="s">
        <v>282</v>
      </c>
      <c r="H201" s="82">
        <v>44396</v>
      </c>
      <c r="I201" s="54">
        <f t="shared" si="23"/>
        <v>10</v>
      </c>
      <c r="J201" s="23">
        <v>44396</v>
      </c>
      <c r="K201" s="54">
        <f t="shared" si="27"/>
        <v>5267.9</v>
      </c>
      <c r="L201" s="74" t="s">
        <v>16</v>
      </c>
      <c r="M201" s="56">
        <f t="shared" si="24"/>
        <v>1</v>
      </c>
      <c r="N201" s="54">
        <f t="shared" si="25"/>
        <v>10</v>
      </c>
      <c r="O201" s="56">
        <v>0</v>
      </c>
      <c r="P201" s="29"/>
      <c r="Q201" s="49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106"/>
      <c r="H202" s="107"/>
      <c r="I202" s="54"/>
      <c r="J202" s="23"/>
      <c r="K202" s="54"/>
      <c r="L202" s="74"/>
      <c r="M202" s="56"/>
      <c r="N202" s="54"/>
      <c r="O202" s="56"/>
      <c r="P202" s="29"/>
      <c r="Q202" s="49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106"/>
      <c r="H203" s="107"/>
      <c r="I203" s="54"/>
      <c r="J203" s="23"/>
      <c r="K203" s="54"/>
      <c r="L203" s="74"/>
      <c r="M203" s="56"/>
      <c r="N203" s="54"/>
      <c r="O203" s="56"/>
      <c r="P203" s="29"/>
      <c r="Q203" s="49"/>
    </row>
    <row r="204" spans="1:17" ht="20.25" customHeight="1" x14ac:dyDescent="0.25">
      <c r="A204" s="74"/>
      <c r="B204" s="17"/>
      <c r="C204" s="25"/>
      <c r="D204" s="74"/>
      <c r="E204" s="95"/>
      <c r="F204" s="56"/>
      <c r="G204" s="68"/>
      <c r="H204" s="26"/>
      <c r="I204" s="54"/>
      <c r="J204" s="22"/>
      <c r="K204" s="54"/>
      <c r="L204" s="74"/>
      <c r="M204" s="56"/>
      <c r="N204" s="54"/>
      <c r="O204" s="56"/>
      <c r="P204" s="29"/>
      <c r="Q204" s="49"/>
    </row>
    <row r="205" spans="1:17" ht="20.25" customHeight="1" x14ac:dyDescent="0.25">
      <c r="A205" s="74"/>
      <c r="B205" s="17"/>
      <c r="C205" s="25"/>
      <c r="D205" s="74"/>
      <c r="E205" s="95"/>
      <c r="F205" s="56"/>
      <c r="G205" s="68"/>
      <c r="H205" s="26"/>
      <c r="I205" s="54"/>
      <c r="J205" s="22"/>
      <c r="K205" s="54"/>
      <c r="L205" s="74"/>
      <c r="M205" s="56"/>
      <c r="N205" s="54"/>
      <c r="O205" s="56"/>
      <c r="P205" s="29"/>
      <c r="Q205" s="49"/>
    </row>
    <row r="206" spans="1:17" ht="20.25" customHeight="1" x14ac:dyDescent="0.25">
      <c r="A206" s="74"/>
      <c r="B206" s="17"/>
      <c r="C206" s="25"/>
      <c r="D206" s="74"/>
      <c r="E206" s="95"/>
      <c r="F206" s="56"/>
      <c r="G206" s="68"/>
      <c r="H206" s="26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5"/>
      <c r="D207" s="74"/>
      <c r="E207" s="95"/>
      <c r="F207" s="56"/>
      <c r="G207" s="68"/>
      <c r="H207" s="26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5"/>
      <c r="D208" s="74"/>
      <c r="E208" s="95"/>
      <c r="F208" s="56"/>
      <c r="G208" s="68"/>
      <c r="H208" s="26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7" ht="20.25" customHeight="1" x14ac:dyDescent="0.25">
      <c r="A209" s="74"/>
      <c r="B209" s="17"/>
      <c r="C209" s="25"/>
      <c r="D209" s="74"/>
      <c r="E209" s="95"/>
      <c r="F209" s="56"/>
      <c r="G209" s="68"/>
      <c r="H209" s="26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7" ht="20.25" customHeight="1" x14ac:dyDescent="0.25">
      <c r="A210" s="74"/>
      <c r="B210" s="17"/>
      <c r="C210" s="25"/>
      <c r="D210" s="74"/>
      <c r="E210" s="95"/>
      <c r="F210" s="56"/>
      <c r="G210" s="68"/>
      <c r="H210" s="26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7" ht="20.25" customHeight="1" x14ac:dyDescent="0.25">
      <c r="A211" s="74"/>
      <c r="B211" s="17"/>
      <c r="C211" s="25"/>
      <c r="D211" s="74"/>
      <c r="E211" s="95"/>
      <c r="F211" s="56"/>
      <c r="G211" s="68"/>
      <c r="H211" s="26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7" ht="20.25" customHeight="1" x14ac:dyDescent="0.25">
      <c r="A212" s="74"/>
      <c r="B212" s="17"/>
      <c r="C212" s="25"/>
      <c r="D212" s="74"/>
      <c r="E212" s="95"/>
      <c r="F212" s="56"/>
      <c r="G212" s="68"/>
      <c r="H212" s="26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7" ht="20.25" customHeight="1" x14ac:dyDescent="0.25">
      <c r="A213" s="74"/>
      <c r="B213" s="20"/>
      <c r="C213" s="33"/>
      <c r="D213" s="74"/>
      <c r="E213" s="19"/>
      <c r="F213" s="56"/>
      <c r="G213" s="17"/>
      <c r="H213" s="26"/>
      <c r="I213" s="54"/>
      <c r="J213" s="33"/>
      <c r="K213" s="54"/>
      <c r="L213" s="74"/>
      <c r="M213" s="56"/>
      <c r="N213" s="54"/>
      <c r="O213" s="56"/>
      <c r="P213" s="29"/>
      <c r="Q213" s="18"/>
    </row>
    <row r="214" spans="1:17" ht="20.25" customHeight="1" x14ac:dyDescent="0.25">
      <c r="A214" s="74"/>
      <c r="B214" s="17"/>
      <c r="C214" s="22"/>
      <c r="D214" s="74"/>
      <c r="E214" s="27"/>
      <c r="F214" s="56"/>
      <c r="G214" s="106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7" ht="20.25" customHeight="1" x14ac:dyDescent="0.25">
      <c r="A215" s="74"/>
      <c r="B215" s="17"/>
      <c r="C215" s="22"/>
      <c r="D215" s="74"/>
      <c r="E215" s="27"/>
      <c r="F215" s="56"/>
      <c r="G215" s="106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7" ht="20.25" customHeight="1" x14ac:dyDescent="0.25">
      <c r="A216" s="74"/>
      <c r="B216" s="17"/>
      <c r="C216" s="22"/>
      <c r="D216" s="74"/>
      <c r="E216" s="27"/>
      <c r="F216" s="56"/>
      <c r="G216" s="106"/>
      <c r="H216" s="22"/>
      <c r="I216" s="54"/>
      <c r="J216" s="22"/>
      <c r="K216" s="54"/>
      <c r="L216" s="74"/>
      <c r="M216" s="56"/>
      <c r="N216" s="54"/>
      <c r="O216" s="56"/>
      <c r="P216" s="29"/>
      <c r="Q216" s="18"/>
    </row>
    <row r="217" spans="1:17" ht="20.25" customHeight="1" x14ac:dyDescent="0.25">
      <c r="A217" s="74"/>
      <c r="B217" s="17"/>
      <c r="C217" s="22"/>
      <c r="D217" s="74"/>
      <c r="E217" s="27"/>
      <c r="F217" s="56"/>
      <c r="G217" s="106"/>
      <c r="H217" s="22"/>
      <c r="I217" s="54"/>
      <c r="J217" s="22"/>
      <c r="K217" s="54"/>
      <c r="L217" s="74"/>
      <c r="M217" s="56"/>
      <c r="N217" s="54"/>
      <c r="O217" s="56"/>
      <c r="P217" s="29"/>
      <c r="Q217" s="18"/>
    </row>
    <row r="218" spans="1:17" ht="20.25" customHeight="1" x14ac:dyDescent="0.25">
      <c r="A218" s="74"/>
      <c r="B218" s="17"/>
      <c r="C218" s="22"/>
      <c r="D218" s="74"/>
      <c r="E218" s="27"/>
      <c r="F218" s="56"/>
      <c r="G218" s="106"/>
      <c r="H218" s="22"/>
      <c r="I218" s="54"/>
      <c r="J218" s="22"/>
      <c r="K218" s="54"/>
      <c r="L218" s="74"/>
      <c r="M218" s="56"/>
      <c r="N218" s="54"/>
      <c r="O218" s="56"/>
      <c r="P218" s="29"/>
      <c r="Q218" s="18"/>
    </row>
    <row r="219" spans="1:17" ht="20.25" customHeight="1" x14ac:dyDescent="0.25">
      <c r="A219" s="74"/>
      <c r="B219" s="17"/>
      <c r="C219" s="22"/>
      <c r="D219" s="74"/>
      <c r="E219" s="27"/>
      <c r="F219" s="56"/>
      <c r="G219" s="106"/>
      <c r="H219" s="22"/>
      <c r="I219" s="54"/>
      <c r="J219" s="22"/>
      <c r="K219" s="54"/>
      <c r="L219" s="74"/>
      <c r="M219" s="56"/>
      <c r="N219" s="54"/>
      <c r="O219" s="56"/>
      <c r="P219" s="29"/>
      <c r="Q219" s="18"/>
    </row>
    <row r="220" spans="1:17" ht="20.25" customHeight="1" x14ac:dyDescent="0.25">
      <c r="A220" s="74"/>
      <c r="B220" s="17"/>
      <c r="C220" s="22"/>
      <c r="D220" s="74"/>
      <c r="E220" s="27"/>
      <c r="F220" s="56"/>
      <c r="G220" s="106"/>
      <c r="H220" s="22"/>
      <c r="I220" s="54"/>
      <c r="J220" s="22"/>
      <c r="K220" s="54"/>
      <c r="L220" s="74"/>
      <c r="M220" s="56"/>
      <c r="N220" s="54"/>
      <c r="O220" s="56"/>
      <c r="P220" s="29"/>
      <c r="Q220" s="18"/>
    </row>
    <row r="221" spans="1:17" ht="20.25" customHeight="1" x14ac:dyDescent="0.25">
      <c r="A221" s="74"/>
      <c r="B221" s="17"/>
      <c r="C221" s="22"/>
      <c r="D221" s="74"/>
      <c r="E221" s="27"/>
      <c r="F221" s="56"/>
      <c r="G221" s="106"/>
      <c r="H221" s="22"/>
      <c r="I221" s="54"/>
      <c r="J221" s="22"/>
      <c r="K221" s="54"/>
      <c r="L221" s="74"/>
      <c r="M221" s="56"/>
      <c r="N221" s="54"/>
      <c r="O221" s="56"/>
      <c r="P221" s="29"/>
      <c r="Q221" s="18"/>
    </row>
    <row r="222" spans="1:17" ht="20.25" customHeight="1" x14ac:dyDescent="0.25">
      <c r="A222" s="74"/>
      <c r="B222" s="17"/>
      <c r="C222" s="22"/>
      <c r="D222" s="74"/>
      <c r="E222" s="27"/>
      <c r="F222" s="56"/>
      <c r="G222" s="106"/>
      <c r="H222" s="22"/>
      <c r="I222" s="54"/>
      <c r="J222" s="22"/>
      <c r="K222" s="54"/>
      <c r="L222" s="74"/>
      <c r="M222" s="56"/>
      <c r="N222" s="54"/>
      <c r="O222" s="56"/>
      <c r="P222" s="29"/>
      <c r="Q222" s="18"/>
    </row>
    <row r="223" spans="1:17" ht="20.25" customHeight="1" x14ac:dyDescent="0.25">
      <c r="A223" s="74"/>
      <c r="B223" s="17"/>
      <c r="C223" s="22"/>
      <c r="D223" s="74"/>
      <c r="E223" s="27"/>
      <c r="F223" s="56"/>
      <c r="G223" s="106"/>
      <c r="H223" s="22"/>
      <c r="I223" s="54"/>
      <c r="J223" s="22"/>
      <c r="K223" s="54"/>
      <c r="L223" s="74"/>
      <c r="M223" s="56"/>
      <c r="N223" s="54"/>
      <c r="O223" s="56"/>
      <c r="P223" s="29"/>
      <c r="Q223" s="18"/>
    </row>
    <row r="224" spans="1:17" ht="20.25" customHeight="1" x14ac:dyDescent="0.25">
      <c r="A224" s="74"/>
      <c r="B224" s="17"/>
      <c r="C224" s="22"/>
      <c r="D224" s="74"/>
      <c r="E224" s="27"/>
      <c r="F224" s="56"/>
      <c r="G224" s="106"/>
      <c r="H224" s="22"/>
      <c r="I224" s="54"/>
      <c r="J224" s="22"/>
      <c r="K224" s="54"/>
      <c r="L224" s="74"/>
      <c r="M224" s="56"/>
      <c r="N224" s="54"/>
      <c r="O224" s="56"/>
      <c r="P224" s="29"/>
      <c r="Q224" s="18"/>
    </row>
    <row r="225" spans="1:19" ht="20.25" customHeight="1" x14ac:dyDescent="0.25">
      <c r="A225" s="74"/>
      <c r="B225" s="17"/>
      <c r="C225" s="22"/>
      <c r="D225" s="74"/>
      <c r="E225" s="27"/>
      <c r="F225" s="56"/>
      <c r="G225" s="106"/>
      <c r="H225" s="106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ref="S225:S288" si="28">INDEX($X$307:$X$359,MATCH(Q225,$Y$307:$Y$359,0))</f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06"/>
      <c r="H226" s="106"/>
      <c r="I226" s="54"/>
      <c r="J226" s="22"/>
      <c r="K226" s="54"/>
      <c r="L226" s="74"/>
      <c r="M226" s="56"/>
      <c r="N226" s="54"/>
      <c r="O226" s="56"/>
      <c r="P226" s="29"/>
      <c r="Q226" s="18"/>
      <c r="S226" t="e">
        <f t="shared" si="28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06"/>
      <c r="H227" s="106"/>
      <c r="I227" s="54"/>
      <c r="J227" s="22"/>
      <c r="K227" s="54"/>
      <c r="L227" s="74"/>
      <c r="M227" s="56"/>
      <c r="N227" s="54"/>
      <c r="O227" s="56"/>
      <c r="P227" s="29"/>
      <c r="Q227" s="18"/>
      <c r="S227" t="e">
        <f t="shared" si="28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06"/>
      <c r="H228" s="106"/>
      <c r="I228" s="54"/>
      <c r="J228" s="22"/>
      <c r="K228" s="54"/>
      <c r="L228" s="74"/>
      <c r="M228" s="56"/>
      <c r="N228" s="54"/>
      <c r="O228" s="56"/>
      <c r="P228" s="29"/>
      <c r="Q228" s="37"/>
      <c r="S228" t="e">
        <f t="shared" si="28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06"/>
      <c r="H229" s="106"/>
      <c r="I229" s="54"/>
      <c r="J229" s="22"/>
      <c r="K229" s="54"/>
      <c r="L229" s="74"/>
      <c r="M229" s="56"/>
      <c r="N229" s="54"/>
      <c r="O229" s="56"/>
      <c r="P229" s="29"/>
      <c r="Q229" s="18"/>
      <c r="S229" t="e">
        <f t="shared" si="28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06"/>
      <c r="H230" s="106"/>
      <c r="I230" s="54"/>
      <c r="J230" s="22"/>
      <c r="K230" s="54"/>
      <c r="L230" s="74"/>
      <c r="M230" s="56"/>
      <c r="N230" s="54"/>
      <c r="O230" s="56"/>
      <c r="P230" s="29"/>
      <c r="Q230" s="18"/>
      <c r="S230" t="e">
        <f t="shared" si="28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06"/>
      <c r="H231" s="106"/>
      <c r="I231" s="54"/>
      <c r="J231" s="22"/>
      <c r="K231" s="54"/>
      <c r="L231" s="74"/>
      <c r="M231" s="56"/>
      <c r="N231" s="54"/>
      <c r="O231" s="56"/>
      <c r="P231" s="29"/>
      <c r="Q231" s="37"/>
      <c r="S231" t="e">
        <f t="shared" si="28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06"/>
      <c r="H232" s="106"/>
      <c r="I232" s="54"/>
      <c r="J232" s="22"/>
      <c r="K232" s="54"/>
      <c r="L232" s="74"/>
      <c r="M232" s="56"/>
      <c r="N232" s="54"/>
      <c r="O232" s="56"/>
      <c r="P232" s="29"/>
      <c r="Q232" s="37"/>
      <c r="S232" t="e">
        <f t="shared" si="28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06"/>
      <c r="H233" s="106"/>
      <c r="I233" s="54"/>
      <c r="J233" s="22"/>
      <c r="K233" s="54"/>
      <c r="L233" s="74"/>
      <c r="M233" s="56"/>
      <c r="N233" s="54"/>
      <c r="O233" s="56"/>
      <c r="P233" s="29"/>
      <c r="Q233" s="18"/>
      <c r="S233" t="e">
        <f t="shared" si="28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06"/>
      <c r="H234" s="106"/>
      <c r="I234" s="54"/>
      <c r="J234" s="22"/>
      <c r="K234" s="54"/>
      <c r="L234" s="74"/>
      <c r="M234" s="56"/>
      <c r="N234" s="54"/>
      <c r="O234" s="56"/>
      <c r="P234" s="29"/>
      <c r="Q234" s="18"/>
      <c r="S234" t="e">
        <f t="shared" si="28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06"/>
      <c r="H235" s="106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28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06"/>
      <c r="H236" s="106"/>
      <c r="I236" s="54"/>
      <c r="J236" s="22"/>
      <c r="K236" s="54"/>
      <c r="L236" s="74"/>
      <c r="M236" s="56"/>
      <c r="N236" s="54"/>
      <c r="O236" s="56"/>
      <c r="P236" s="34"/>
      <c r="Q236" s="37"/>
      <c r="S236" t="e">
        <f t="shared" si="28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06"/>
      <c r="H237" s="106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28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06"/>
      <c r="H238" s="106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28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06"/>
      <c r="H239" s="106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28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06"/>
      <c r="H240" s="106"/>
      <c r="I240" s="54"/>
      <c r="J240" s="22"/>
      <c r="K240" s="54"/>
      <c r="L240" s="74"/>
      <c r="M240" s="56"/>
      <c r="N240" s="54"/>
      <c r="O240" s="56"/>
      <c r="P240" s="34"/>
      <c r="Q240" s="18"/>
      <c r="S240" t="e">
        <f t="shared" si="28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2"/>
      <c r="K241" s="54"/>
      <c r="L241" s="74"/>
      <c r="M241" s="56"/>
      <c r="N241" s="54"/>
      <c r="O241" s="56"/>
      <c r="P241" s="34"/>
      <c r="Q241" s="18"/>
      <c r="S241" t="e">
        <f t="shared" si="28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2"/>
      <c r="K242" s="54"/>
      <c r="L242" s="74"/>
      <c r="M242" s="56"/>
      <c r="N242" s="54"/>
      <c r="O242" s="56"/>
      <c r="P242" s="34"/>
      <c r="Q242" s="18"/>
      <c r="S242" t="e">
        <f t="shared" si="28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2"/>
      <c r="K243" s="54"/>
      <c r="L243" s="74"/>
      <c r="M243" s="56"/>
      <c r="N243" s="54"/>
      <c r="O243" s="56"/>
      <c r="P243" s="34"/>
      <c r="Q243" s="18"/>
      <c r="S243" t="e">
        <f t="shared" si="28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2"/>
      <c r="K244" s="54"/>
      <c r="L244" s="74"/>
      <c r="M244" s="56"/>
      <c r="N244" s="54"/>
      <c r="O244" s="56"/>
      <c r="P244" s="34"/>
      <c r="Q244" s="18"/>
      <c r="S244" t="e">
        <f t="shared" si="28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2"/>
      <c r="K245" s="54"/>
      <c r="L245" s="74"/>
      <c r="M245" s="56"/>
      <c r="N245" s="54"/>
      <c r="O245" s="56"/>
      <c r="P245" s="34"/>
      <c r="Q245" s="18"/>
      <c r="S245" t="e">
        <f t="shared" si="28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2"/>
      <c r="K246" s="54"/>
      <c r="L246" s="74"/>
      <c r="M246" s="56"/>
      <c r="N246" s="54"/>
      <c r="O246" s="56"/>
      <c r="P246" s="34"/>
      <c r="Q246" s="18"/>
      <c r="S246" t="e">
        <f t="shared" si="28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2"/>
      <c r="K247" s="54"/>
      <c r="L247" s="74"/>
      <c r="M247" s="56"/>
      <c r="N247" s="54"/>
      <c r="O247" s="56"/>
      <c r="P247" s="34"/>
      <c r="Q247" s="18"/>
      <c r="S247" t="e">
        <f t="shared" si="28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2"/>
      <c r="K248" s="54"/>
      <c r="L248" s="74"/>
      <c r="M248" s="56"/>
      <c r="N248" s="54"/>
      <c r="O248" s="56"/>
      <c r="P248" s="34"/>
      <c r="Q248" s="18"/>
      <c r="S248" t="e">
        <f t="shared" si="28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4"/>
      <c r="K249" s="54"/>
      <c r="L249" s="74"/>
      <c r="M249" s="56"/>
      <c r="N249" s="54"/>
      <c r="O249" s="56"/>
      <c r="P249" s="7"/>
      <c r="Q249" s="37"/>
      <c r="S249" t="e">
        <f t="shared" si="28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4"/>
      <c r="K250" s="54"/>
      <c r="L250" s="74"/>
      <c r="M250" s="56"/>
      <c r="N250" s="54"/>
      <c r="O250" s="56"/>
      <c r="P250" s="7"/>
      <c r="Q250" s="37"/>
      <c r="S250" t="e">
        <f t="shared" si="28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7"/>
      <c r="Q251" s="37"/>
      <c r="S251" t="e">
        <f t="shared" si="28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7"/>
      <c r="Q252" s="37"/>
      <c r="S252" t="e">
        <f t="shared" si="28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2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28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2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28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2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28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2"/>
      <c r="I256" s="54"/>
      <c r="J256" s="26"/>
      <c r="K256" s="54"/>
      <c r="L256" s="74"/>
      <c r="M256" s="56"/>
      <c r="N256" s="54"/>
      <c r="O256" s="56"/>
      <c r="P256" s="38"/>
      <c r="Q256" s="37"/>
      <c r="S256" t="e">
        <f t="shared" si="28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2"/>
      <c r="I257" s="54"/>
      <c r="J257" s="26"/>
      <c r="K257" s="54"/>
      <c r="L257" s="74"/>
      <c r="M257" s="56"/>
      <c r="N257" s="54"/>
      <c r="O257" s="56"/>
      <c r="P257" s="38"/>
      <c r="Q257" s="37"/>
      <c r="S257" t="e">
        <f t="shared" si="28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2"/>
      <c r="I258" s="54"/>
      <c r="J258" s="26"/>
      <c r="K258" s="54"/>
      <c r="L258" s="74"/>
      <c r="M258" s="56"/>
      <c r="N258" s="54"/>
      <c r="O258" s="56"/>
      <c r="P258" s="38"/>
      <c r="Q258" s="37"/>
      <c r="S258" t="e">
        <f t="shared" si="28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2"/>
      <c r="I259" s="54"/>
      <c r="J259" s="26"/>
      <c r="K259" s="54"/>
      <c r="L259" s="74"/>
      <c r="M259" s="56"/>
      <c r="N259" s="54"/>
      <c r="O259" s="56"/>
      <c r="P259" s="38"/>
      <c r="Q259" s="37"/>
      <c r="S259" t="e">
        <f t="shared" si="28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2"/>
      <c r="I260" s="54"/>
      <c r="J260" s="26"/>
      <c r="K260" s="54"/>
      <c r="L260" s="74"/>
      <c r="M260" s="56"/>
      <c r="N260" s="54"/>
      <c r="O260" s="56"/>
      <c r="P260" s="38"/>
      <c r="Q260" s="37"/>
      <c r="S260" t="e">
        <f t="shared" si="28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2"/>
      <c r="I261" s="54"/>
      <c r="J261" s="26"/>
      <c r="K261" s="54"/>
      <c r="L261" s="74"/>
      <c r="M261" s="56"/>
      <c r="N261" s="54"/>
      <c r="O261" s="56"/>
      <c r="P261" s="38"/>
      <c r="Q261" s="37"/>
      <c r="S261" t="e">
        <f t="shared" si="28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26"/>
      <c r="K262" s="54"/>
      <c r="L262" s="74"/>
      <c r="M262" s="56"/>
      <c r="N262" s="54"/>
      <c r="O262" s="56"/>
      <c r="P262" s="38"/>
      <c r="Q262" s="37"/>
      <c r="S262" t="e">
        <f t="shared" si="28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26"/>
      <c r="K263" s="54"/>
      <c r="L263" s="74"/>
      <c r="M263" s="56"/>
      <c r="N263" s="54"/>
      <c r="O263" s="56"/>
      <c r="P263" s="38"/>
      <c r="Q263" s="37"/>
      <c r="S263" t="e">
        <f t="shared" si="28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26"/>
      <c r="K264" s="54"/>
      <c r="L264" s="74"/>
      <c r="M264" s="56"/>
      <c r="N264" s="54"/>
      <c r="O264" s="56"/>
      <c r="P264" s="38"/>
      <c r="Q264" s="37"/>
      <c r="S264" t="e">
        <f t="shared" si="28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37"/>
      <c r="S265" t="e">
        <f t="shared" si="28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28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5"/>
      <c r="I267" s="54"/>
      <c r="J267" s="32"/>
      <c r="K267" s="54"/>
      <c r="L267" s="74"/>
      <c r="M267" s="56"/>
      <c r="N267" s="54"/>
      <c r="O267" s="56"/>
      <c r="P267" s="11"/>
      <c r="Q267" s="37"/>
      <c r="S267" t="e">
        <f t="shared" si="28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5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28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41"/>
      <c r="H269" s="45"/>
      <c r="I269" s="54"/>
      <c r="J269" s="32"/>
      <c r="K269" s="54"/>
      <c r="L269" s="74"/>
      <c r="M269" s="56"/>
      <c r="N269" s="54"/>
      <c r="O269" s="56"/>
      <c r="P269" s="11"/>
      <c r="Q269" s="37"/>
      <c r="S269" t="e">
        <f t="shared" si="28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41"/>
      <c r="H270" s="45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28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41"/>
      <c r="H271" s="45"/>
      <c r="I271" s="54"/>
      <c r="J271" s="32"/>
      <c r="K271" s="54"/>
      <c r="L271" s="74"/>
      <c r="M271" s="56"/>
      <c r="N271" s="54"/>
      <c r="O271" s="56"/>
      <c r="P271" s="11"/>
      <c r="Q271" s="37"/>
      <c r="S271" t="e">
        <f t="shared" si="28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41"/>
      <c r="H272" s="45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28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41"/>
      <c r="H273" s="45"/>
      <c r="I273" s="54"/>
      <c r="J273" s="32"/>
      <c r="K273" s="54"/>
      <c r="L273" s="74"/>
      <c r="M273" s="56"/>
      <c r="N273" s="54"/>
      <c r="O273" s="56"/>
      <c r="P273" s="11"/>
      <c r="Q273" s="37"/>
      <c r="S273" t="e">
        <f t="shared" si="28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41"/>
      <c r="H274" s="45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28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41"/>
      <c r="H275" s="45"/>
      <c r="I275" s="54"/>
      <c r="J275" s="32"/>
      <c r="K275" s="54"/>
      <c r="L275" s="74"/>
      <c r="M275" s="56"/>
      <c r="N275" s="54"/>
      <c r="O275" s="56"/>
      <c r="P275" s="11"/>
      <c r="Q275" s="37"/>
      <c r="S275" t="e">
        <f t="shared" si="28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41"/>
      <c r="H276" s="44"/>
      <c r="I276" s="54"/>
      <c r="J276" s="32"/>
      <c r="K276" s="54"/>
      <c r="L276" s="74"/>
      <c r="M276" s="56"/>
      <c r="N276" s="54"/>
      <c r="O276" s="56"/>
      <c r="P276" s="11"/>
      <c r="Q276" s="18"/>
      <c r="S276" t="e">
        <f t="shared" si="28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41"/>
      <c r="H277" s="44"/>
      <c r="I277" s="54"/>
      <c r="J277" s="32"/>
      <c r="K277" s="54"/>
      <c r="L277" s="74"/>
      <c r="M277" s="56"/>
      <c r="N277" s="54"/>
      <c r="O277" s="56"/>
      <c r="P277" s="11"/>
      <c r="Q277" s="37"/>
      <c r="S277" t="e">
        <f t="shared" si="28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32"/>
      <c r="K278" s="54"/>
      <c r="L278" s="74"/>
      <c r="M278" s="56"/>
      <c r="N278" s="54"/>
      <c r="O278" s="56"/>
      <c r="P278" s="11"/>
      <c r="Q278" s="18"/>
      <c r="S278" t="e">
        <f t="shared" si="28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32"/>
      <c r="K279" s="54"/>
      <c r="L279" s="74"/>
      <c r="M279" s="56"/>
      <c r="N279" s="54"/>
      <c r="O279" s="56"/>
      <c r="P279" s="11"/>
      <c r="Q279" s="18"/>
      <c r="S279" t="e">
        <f t="shared" si="28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32"/>
      <c r="K280" s="54"/>
      <c r="L280" s="74"/>
      <c r="M280" s="56"/>
      <c r="N280" s="54"/>
      <c r="O280" s="56"/>
      <c r="P280" s="11"/>
      <c r="Q280" s="18"/>
      <c r="S280" t="e">
        <f t="shared" si="28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32"/>
      <c r="K281" s="54"/>
      <c r="L281" s="74"/>
      <c r="M281" s="56"/>
      <c r="N281" s="54"/>
      <c r="O281" s="56"/>
      <c r="P281" s="11"/>
      <c r="Q281" s="18"/>
      <c r="S281" t="e">
        <f t="shared" si="28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32"/>
      <c r="K282" s="54"/>
      <c r="L282" s="74"/>
      <c r="M282" s="56"/>
      <c r="N282" s="54"/>
      <c r="O282" s="56"/>
      <c r="P282" s="11"/>
      <c r="Q282" s="18"/>
      <c r="S282" t="e">
        <f t="shared" si="28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32"/>
      <c r="K283" s="54"/>
      <c r="L283" s="74"/>
      <c r="M283" s="56"/>
      <c r="N283" s="54"/>
      <c r="O283" s="56"/>
      <c r="P283" s="11"/>
      <c r="Q283" s="18"/>
      <c r="S283" t="e">
        <f t="shared" si="28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28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28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28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28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28"/>
        <v>#N/A</v>
      </c>
    </row>
    <row r="289" spans="1:19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ref="S289:S351" si="29">INDEX($X$307:$X$359,MATCH(Q289,$Y$307:$Y$359,0))</f>
        <v>#N/A</v>
      </c>
    </row>
    <row r="290" spans="1:19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29"/>
        <v>#N/A</v>
      </c>
    </row>
    <row r="291" spans="1:19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29"/>
        <v>#N/A</v>
      </c>
    </row>
    <row r="292" spans="1:19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29"/>
        <v>#N/A</v>
      </c>
    </row>
    <row r="293" spans="1:19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29"/>
        <v>#N/A</v>
      </c>
    </row>
    <row r="294" spans="1:19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29"/>
        <v>#N/A</v>
      </c>
    </row>
    <row r="295" spans="1:19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29"/>
        <v>#N/A</v>
      </c>
    </row>
    <row r="296" spans="1:19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29"/>
        <v>#N/A</v>
      </c>
    </row>
    <row r="297" spans="1:19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29"/>
        <v>#N/A</v>
      </c>
    </row>
    <row r="298" spans="1:19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29"/>
        <v>#N/A</v>
      </c>
    </row>
    <row r="299" spans="1:19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29"/>
        <v>#N/A</v>
      </c>
    </row>
    <row r="300" spans="1:19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29"/>
        <v>#N/A</v>
      </c>
    </row>
    <row r="301" spans="1:19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29"/>
        <v>#N/A</v>
      </c>
    </row>
    <row r="302" spans="1:19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29"/>
        <v>#N/A</v>
      </c>
    </row>
    <row r="303" spans="1:19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29"/>
        <v>#N/A</v>
      </c>
    </row>
    <row r="304" spans="1:19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30"/>
      <c r="S304" t="e">
        <f t="shared" si="29"/>
        <v>#N/A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7"/>
      <c r="H305" s="13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29"/>
        <v>#N/A</v>
      </c>
      <c r="AG305" s="139" t="s">
        <v>97</v>
      </c>
      <c r="AH305" s="139" t="s">
        <v>98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29"/>
        <v>#N/A</v>
      </c>
      <c r="AA306" t="s">
        <v>77</v>
      </c>
      <c r="AC306" t="s">
        <v>78</v>
      </c>
      <c r="AG306" s="140"/>
      <c r="AH306" s="140"/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29"/>
        <v>#N/A</v>
      </c>
      <c r="X307" s="40" t="s">
        <v>45</v>
      </c>
      <c r="Y307" s="40" t="s">
        <v>28</v>
      </c>
      <c r="Z307" s="40"/>
      <c r="AA307" s="40">
        <f>SUMIF($S$6:$S$408,X307,$E$6:$E$408)/1000</f>
        <v>0</v>
      </c>
      <c r="AB307" s="40"/>
      <c r="AC307" s="43">
        <f>SUMIFS($E$6:$E$408,$S$6:$S$408,X307,$J$6:$J$408,"&lt;&gt;Ожидается ТП")/1000</f>
        <v>0</v>
      </c>
      <c r="AG307" s="140"/>
      <c r="AH307" s="140"/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29"/>
        <v>#N/A</v>
      </c>
      <c r="X308" t="s">
        <v>45</v>
      </c>
      <c r="Y308" t="s">
        <v>68</v>
      </c>
      <c r="AC308" s="6"/>
      <c r="AF308" s="46" t="s">
        <v>45</v>
      </c>
      <c r="AG308" s="46">
        <f>AA307</f>
        <v>0</v>
      </c>
      <c r="AH308" s="47">
        <f>AC307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06"/>
      <c r="H309" s="107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29"/>
        <v>#N/A</v>
      </c>
      <c r="X309" t="s">
        <v>45</v>
      </c>
      <c r="Y309" t="s">
        <v>84</v>
      </c>
      <c r="AC309" s="6"/>
      <c r="AF309" s="46" t="s">
        <v>46</v>
      </c>
      <c r="AG309" s="47">
        <f>AA312</f>
        <v>0</v>
      </c>
      <c r="AH309" s="47">
        <f>AC312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06"/>
      <c r="H310" s="107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29"/>
        <v>#N/A</v>
      </c>
      <c r="X310" t="s">
        <v>45</v>
      </c>
      <c r="Y310" t="s">
        <v>83</v>
      </c>
      <c r="AC310" s="6"/>
      <c r="AF310" s="46" t="s">
        <v>47</v>
      </c>
      <c r="AG310" s="47">
        <f>AA317</f>
        <v>0</v>
      </c>
      <c r="AH310" s="47">
        <f>AC317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137"/>
      <c r="H311" s="138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29"/>
        <v>#N/A</v>
      </c>
      <c r="X311" t="s">
        <v>45</v>
      </c>
      <c r="Y311" t="s">
        <v>69</v>
      </c>
      <c r="AC311" s="6"/>
      <c r="AF311" s="46" t="s">
        <v>48</v>
      </c>
      <c r="AG311" s="47">
        <f>AA322</f>
        <v>0</v>
      </c>
      <c r="AH311" s="47">
        <f>AC322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137"/>
      <c r="H312" s="138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29"/>
        <v>#N/A</v>
      </c>
      <c r="X312" s="40" t="s">
        <v>46</v>
      </c>
      <c r="Y312" s="40" t="s">
        <v>29</v>
      </c>
      <c r="Z312" s="40"/>
      <c r="AA312" s="43">
        <f>SUMIF($S$6:$S$408,X312,$E$6:$E$408)/1000</f>
        <v>0</v>
      </c>
      <c r="AB312" s="40"/>
      <c r="AC312" s="43">
        <f>SUMIFS($E$6:$E$408,$S$6:$S$408,X312,$J$6:$J$408,"&lt;&gt;Ожидается ТП")/1000</f>
        <v>0</v>
      </c>
      <c r="AF312" s="46" t="s">
        <v>49</v>
      </c>
      <c r="AG312" s="47">
        <f>AA332</f>
        <v>0</v>
      </c>
      <c r="AH312" s="47">
        <f>AC332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137"/>
      <c r="H313" s="138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29"/>
        <v>#N/A</v>
      </c>
      <c r="X313" t="s">
        <v>47</v>
      </c>
      <c r="Y313" t="s">
        <v>67</v>
      </c>
      <c r="AA313" s="6"/>
      <c r="AC313" s="6"/>
      <c r="AF313" s="46" t="s">
        <v>50</v>
      </c>
      <c r="AG313" s="47">
        <f>AA334</f>
        <v>0</v>
      </c>
      <c r="AH313" s="47">
        <f>AC334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106"/>
      <c r="H314" s="107"/>
      <c r="I314" s="54"/>
      <c r="J314" s="24"/>
      <c r="K314" s="54"/>
      <c r="L314" s="74"/>
      <c r="M314" s="56"/>
      <c r="N314" s="54"/>
      <c r="O314" s="56"/>
      <c r="P314" s="31"/>
      <c r="Q314" s="18"/>
      <c r="S314" t="e">
        <f t="shared" si="29"/>
        <v>#N/A</v>
      </c>
      <c r="X314" t="s">
        <v>47</v>
      </c>
      <c r="Y314" t="s">
        <v>81</v>
      </c>
      <c r="AA314" s="6"/>
      <c r="AC314" s="6"/>
      <c r="AF314" s="46" t="s">
        <v>51</v>
      </c>
      <c r="AG314" s="47">
        <f>AA336</f>
        <v>0</v>
      </c>
      <c r="AH314" s="47">
        <f>AC336</f>
        <v>0</v>
      </c>
    </row>
    <row r="315" spans="1:34" ht="20.25" customHeight="1" x14ac:dyDescent="0.25">
      <c r="A315" s="74"/>
      <c r="B315" s="17"/>
      <c r="C315" s="22"/>
      <c r="D315" s="74"/>
      <c r="E315" s="27"/>
      <c r="F315" s="56"/>
      <c r="G315" s="137"/>
      <c r="H315" s="138"/>
      <c r="I315" s="54"/>
      <c r="J315" s="24"/>
      <c r="K315" s="54"/>
      <c r="L315" s="74"/>
      <c r="M315" s="56"/>
      <c r="N315" s="54"/>
      <c r="O315" s="56"/>
      <c r="P315" s="31"/>
      <c r="Q315" s="18"/>
      <c r="S315" t="e">
        <f t="shared" si="29"/>
        <v>#N/A</v>
      </c>
      <c r="X315" t="s">
        <v>47</v>
      </c>
      <c r="Y315" t="s">
        <v>36</v>
      </c>
      <c r="AA315" s="6"/>
      <c r="AC315" s="6"/>
      <c r="AF315" s="46" t="s">
        <v>52</v>
      </c>
      <c r="AG315" s="47">
        <f>AA338</f>
        <v>0</v>
      </c>
      <c r="AH315" s="47">
        <f>AC338</f>
        <v>0</v>
      </c>
    </row>
    <row r="316" spans="1:34" ht="20.25" customHeight="1" x14ac:dyDescent="0.25">
      <c r="A316" s="74"/>
      <c r="B316" s="17"/>
      <c r="C316" s="22"/>
      <c r="D316" s="74"/>
      <c r="E316" s="27"/>
      <c r="F316" s="56"/>
      <c r="G316" s="106"/>
      <c r="H316" s="107"/>
      <c r="I316" s="54"/>
      <c r="J316" s="24"/>
      <c r="K316" s="54"/>
      <c r="L316" s="74"/>
      <c r="M316" s="56"/>
      <c r="N316" s="54"/>
      <c r="O316" s="56"/>
      <c r="P316" s="31"/>
      <c r="Q316" s="18"/>
      <c r="S316" t="e">
        <f t="shared" si="29"/>
        <v>#N/A</v>
      </c>
      <c r="X316" t="s">
        <v>47</v>
      </c>
      <c r="Y316" t="s">
        <v>89</v>
      </c>
      <c r="AA316" s="6"/>
      <c r="AC316" s="6"/>
      <c r="AF316" s="46" t="s">
        <v>53</v>
      </c>
      <c r="AG316" s="47">
        <f>AA341</f>
        <v>0</v>
      </c>
      <c r="AH316" s="47">
        <f>AC341</f>
        <v>0</v>
      </c>
    </row>
    <row r="317" spans="1:34" ht="20.25" customHeight="1" x14ac:dyDescent="0.25">
      <c r="A317" s="74"/>
      <c r="B317" s="17"/>
      <c r="C317" s="22"/>
      <c r="D317" s="74"/>
      <c r="E317" s="27"/>
      <c r="F317" s="56"/>
      <c r="G317" s="137"/>
      <c r="H317" s="138"/>
      <c r="I317" s="54"/>
      <c r="J317" s="24"/>
      <c r="K317" s="54"/>
      <c r="L317" s="74"/>
      <c r="M317" s="56"/>
      <c r="N317" s="54"/>
      <c r="O317" s="56"/>
      <c r="P317" s="31"/>
      <c r="Q317" s="18"/>
      <c r="S317" t="e">
        <f t="shared" si="29"/>
        <v>#N/A</v>
      </c>
      <c r="X317" s="40" t="s">
        <v>47</v>
      </c>
      <c r="Y317" s="40" t="s">
        <v>66</v>
      </c>
      <c r="Z317" s="40"/>
      <c r="AA317" s="43">
        <f>SUMIF($S$6:$S$408,X317,$E$6:$E$408)/1000</f>
        <v>0</v>
      </c>
      <c r="AB317" s="40"/>
      <c r="AC317" s="43">
        <f>SUMIFS($E$6:$E$408,$S$6:$S$408,X317,$J$6:$J$408,"&lt;&gt;Ожидается ТП")/1000</f>
        <v>0</v>
      </c>
      <c r="AF317" s="46" t="s">
        <v>54</v>
      </c>
      <c r="AG317" s="47">
        <f>AA348</f>
        <v>0</v>
      </c>
      <c r="AH317" s="47">
        <f>AC348</f>
        <v>0</v>
      </c>
    </row>
    <row r="318" spans="1:34" ht="20.25" customHeight="1" x14ac:dyDescent="0.25">
      <c r="A318" s="74"/>
      <c r="B318" s="17"/>
      <c r="C318" s="22"/>
      <c r="D318" s="74"/>
      <c r="E318" s="27"/>
      <c r="F318" s="56"/>
      <c r="G318" s="137"/>
      <c r="H318" s="138"/>
      <c r="I318" s="54"/>
      <c r="J318" s="24"/>
      <c r="K318" s="54"/>
      <c r="L318" s="74"/>
      <c r="M318" s="56"/>
      <c r="N318" s="54"/>
      <c r="O318" s="56"/>
      <c r="P318" s="31"/>
      <c r="Q318" s="18"/>
      <c r="S318" t="e">
        <f t="shared" si="29"/>
        <v>#N/A</v>
      </c>
      <c r="X318" t="s">
        <v>48</v>
      </c>
      <c r="Y318" t="s">
        <v>63</v>
      </c>
      <c r="AA318" s="6"/>
      <c r="AC318" s="6"/>
      <c r="AF318" s="46" t="s">
        <v>55</v>
      </c>
      <c r="AG318" s="47">
        <f>AA350</f>
        <v>0</v>
      </c>
      <c r="AH318" s="47">
        <f>AC350</f>
        <v>0</v>
      </c>
    </row>
    <row r="319" spans="1:34" ht="20.25" customHeight="1" x14ac:dyDescent="0.25">
      <c r="A319" s="74"/>
      <c r="B319" s="17"/>
      <c r="C319" s="22"/>
      <c r="D319" s="74"/>
      <c r="E319" s="27"/>
      <c r="F319" s="56"/>
      <c r="G319" s="137"/>
      <c r="H319" s="138"/>
      <c r="I319" s="54"/>
      <c r="J319" s="24"/>
      <c r="K319" s="54"/>
      <c r="L319" s="74"/>
      <c r="M319" s="56"/>
      <c r="N319" s="54"/>
      <c r="O319" s="56"/>
      <c r="P319" s="31"/>
      <c r="Q319" s="18"/>
      <c r="S319" t="e">
        <f t="shared" si="29"/>
        <v>#N/A</v>
      </c>
      <c r="X319" t="s">
        <v>48</v>
      </c>
      <c r="Y319" t="s">
        <v>61</v>
      </c>
      <c r="AA319" s="6"/>
      <c r="AC319" s="6"/>
      <c r="AF319" s="46" t="s">
        <v>57</v>
      </c>
      <c r="AG319" s="47">
        <f>AA355</f>
        <v>0</v>
      </c>
      <c r="AH319" s="47">
        <f>AC355</f>
        <v>0</v>
      </c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24"/>
      <c r="K320" s="54"/>
      <c r="L320" s="74"/>
      <c r="M320" s="56"/>
      <c r="N320" s="54"/>
      <c r="O320" s="56"/>
      <c r="P320" s="31"/>
      <c r="Q320" s="18"/>
      <c r="S320" t="e">
        <f t="shared" si="29"/>
        <v>#N/A</v>
      </c>
      <c r="X320" t="s">
        <v>48</v>
      </c>
      <c r="Y320" t="s">
        <v>33</v>
      </c>
      <c r="AA320" s="6"/>
      <c r="AC320" s="6"/>
      <c r="AF320" s="46" t="s">
        <v>96</v>
      </c>
      <c r="AG320" s="46"/>
      <c r="AH320" s="46"/>
    </row>
    <row r="321" spans="1:34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24"/>
      <c r="K321" s="54"/>
      <c r="L321" s="74"/>
      <c r="M321" s="56"/>
      <c r="N321" s="54"/>
      <c r="O321" s="56"/>
      <c r="P321" s="31"/>
      <c r="Q321" s="18"/>
      <c r="S321" t="e">
        <f t="shared" si="29"/>
        <v>#N/A</v>
      </c>
      <c r="X321" t="s">
        <v>48</v>
      </c>
      <c r="Y321" t="s">
        <v>90</v>
      </c>
      <c r="AA321" s="6"/>
      <c r="AC321" s="6"/>
      <c r="AF321" s="46" t="s">
        <v>56</v>
      </c>
      <c r="AG321" s="47">
        <f>AA351</f>
        <v>0</v>
      </c>
      <c r="AH321" s="47">
        <f>AC351</f>
        <v>0</v>
      </c>
    </row>
    <row r="322" spans="1:34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24"/>
      <c r="K322" s="54"/>
      <c r="L322" s="74"/>
      <c r="M322" s="56"/>
      <c r="N322" s="54"/>
      <c r="O322" s="56"/>
      <c r="P322" s="31"/>
      <c r="Q322" s="18"/>
      <c r="S322" t="e">
        <f t="shared" si="29"/>
        <v>#N/A</v>
      </c>
      <c r="X322" s="40" t="s">
        <v>48</v>
      </c>
      <c r="Y322" s="40" t="s">
        <v>62</v>
      </c>
      <c r="Z322" s="40"/>
      <c r="AA322" s="43">
        <f>SUMIF($S$6:$S$408,X322,$E$6:$E$408)/1000</f>
        <v>0</v>
      </c>
      <c r="AB322" s="40"/>
      <c r="AC322" s="43">
        <f>SUMIFS($E$6:$E$408,$S$6:$S$408,X322,$J$6:$J$408,"&lt;&gt;Ожидается ТП")/1000</f>
        <v>0</v>
      </c>
    </row>
    <row r="323" spans="1:34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29"/>
        <v>#N/A</v>
      </c>
      <c r="X323" t="s">
        <v>49</v>
      </c>
      <c r="Y323" t="s">
        <v>71</v>
      </c>
      <c r="AA323" s="6"/>
      <c r="AC323" s="6"/>
    </row>
    <row r="324" spans="1:34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29"/>
        <v>#N/A</v>
      </c>
      <c r="X324" t="s">
        <v>49</v>
      </c>
      <c r="Y324" t="s">
        <v>93</v>
      </c>
      <c r="AA324" s="6"/>
      <c r="AC324" s="6"/>
    </row>
    <row r="325" spans="1:34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29"/>
        <v>#N/A</v>
      </c>
      <c r="X325" t="s">
        <v>49</v>
      </c>
      <c r="Y325" t="s">
        <v>70</v>
      </c>
      <c r="AA325" s="6"/>
      <c r="AC325" s="6"/>
    </row>
    <row r="326" spans="1:34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29"/>
        <v>#N/A</v>
      </c>
      <c r="X326" t="s">
        <v>49</v>
      </c>
      <c r="Y326" t="s">
        <v>92</v>
      </c>
      <c r="AA326" s="6"/>
      <c r="AC326" s="6"/>
    </row>
    <row r="327" spans="1:34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29"/>
        <v>#N/A</v>
      </c>
      <c r="X327" t="s">
        <v>49</v>
      </c>
      <c r="Y327" t="s">
        <v>41</v>
      </c>
      <c r="AA327" s="6"/>
      <c r="AC327" s="6"/>
    </row>
    <row r="328" spans="1:34" ht="20.25" customHeight="1" x14ac:dyDescent="0.25">
      <c r="A328" s="74"/>
      <c r="B328" s="17"/>
      <c r="C328" s="22"/>
      <c r="D328" s="74"/>
      <c r="E328" s="27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39"/>
      <c r="Q328" s="18"/>
      <c r="S328" t="e">
        <f t="shared" si="29"/>
        <v>#N/A</v>
      </c>
      <c r="X328" t="s">
        <v>49</v>
      </c>
      <c r="Y328" t="s">
        <v>74</v>
      </c>
      <c r="AA328" s="6"/>
      <c r="AC328" s="6"/>
    </row>
    <row r="329" spans="1:34" ht="20.25" customHeight="1" x14ac:dyDescent="0.25">
      <c r="A329" s="74"/>
      <c r="B329" s="17"/>
      <c r="C329" s="22"/>
      <c r="D329" s="74"/>
      <c r="E329" s="27"/>
      <c r="F329" s="56"/>
      <c r="G329" s="74"/>
      <c r="H329" s="26"/>
      <c r="I329" s="54"/>
      <c r="J329" s="36"/>
      <c r="K329" s="54"/>
      <c r="L329" s="74"/>
      <c r="M329" s="56"/>
      <c r="N329" s="54"/>
      <c r="O329" s="56"/>
      <c r="P329" s="39"/>
      <c r="Q329" s="18"/>
      <c r="X329" t="s">
        <v>49</v>
      </c>
      <c r="Y329" t="s">
        <v>100</v>
      </c>
      <c r="AA329" s="6"/>
      <c r="AC329" s="6"/>
    </row>
    <row r="330" spans="1:34" ht="20.25" customHeight="1" x14ac:dyDescent="0.25">
      <c r="A330" s="74"/>
      <c r="B330" s="17"/>
      <c r="C330" s="22"/>
      <c r="D330" s="74"/>
      <c r="E330" s="27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39"/>
      <c r="Q330" s="18"/>
      <c r="S330" t="e">
        <f t="shared" si="29"/>
        <v>#N/A</v>
      </c>
      <c r="X330" t="s">
        <v>49</v>
      </c>
      <c r="Y330" t="s">
        <v>85</v>
      </c>
      <c r="AA330" s="6"/>
      <c r="AC330" s="6"/>
    </row>
    <row r="331" spans="1:34" ht="20.25" customHeight="1" x14ac:dyDescent="0.25">
      <c r="A331" s="74"/>
      <c r="B331" s="17"/>
      <c r="C331" s="22"/>
      <c r="D331" s="74"/>
      <c r="E331" s="27"/>
      <c r="F331" s="56"/>
      <c r="G331" s="74"/>
      <c r="H331" s="26"/>
      <c r="I331" s="54"/>
      <c r="J331" s="36"/>
      <c r="K331" s="54"/>
      <c r="L331" s="74"/>
      <c r="M331" s="56"/>
      <c r="N331" s="54"/>
      <c r="O331" s="56"/>
      <c r="P331" s="39"/>
      <c r="Q331" s="18"/>
      <c r="S331" t="e">
        <f t="shared" si="29"/>
        <v>#N/A</v>
      </c>
      <c r="X331" t="s">
        <v>49</v>
      </c>
      <c r="Y331" t="s">
        <v>88</v>
      </c>
      <c r="AA331" s="6"/>
      <c r="AC331" s="6"/>
    </row>
    <row r="332" spans="1:34" ht="20.25" customHeight="1" x14ac:dyDescent="0.25">
      <c r="A332" s="74"/>
      <c r="B332" s="17"/>
      <c r="C332" s="22"/>
      <c r="D332" s="74"/>
      <c r="E332" s="27"/>
      <c r="F332" s="56"/>
      <c r="G332" s="74"/>
      <c r="H332" s="26"/>
      <c r="I332" s="54"/>
      <c r="J332" s="36"/>
      <c r="K332" s="54"/>
      <c r="L332" s="74"/>
      <c r="M332" s="56"/>
      <c r="N332" s="54"/>
      <c r="O332" s="56"/>
      <c r="P332" s="39"/>
      <c r="Q332" s="18"/>
      <c r="S332" t="e">
        <f t="shared" si="29"/>
        <v>#N/A</v>
      </c>
      <c r="X332" s="40" t="s">
        <v>49</v>
      </c>
      <c r="Y332" s="40" t="s">
        <v>31</v>
      </c>
      <c r="Z332" s="40"/>
      <c r="AA332" s="43">
        <f>SUMIF($S$6:$S$408,X332,$E$6:$E$408)/1000</f>
        <v>0</v>
      </c>
      <c r="AB332" s="40"/>
      <c r="AC332" s="43">
        <f>SUMIFS($E$6:$E$408,$S$6:$S$408,X332,$J$6:$J$408,"&lt;&gt;Ожидается ТП")/1000</f>
        <v>0</v>
      </c>
    </row>
    <row r="333" spans="1:34" ht="20.25" customHeight="1" x14ac:dyDescent="0.25">
      <c r="A333" s="74"/>
      <c r="B333" s="17"/>
      <c r="C333" s="22"/>
      <c r="D333" s="74"/>
      <c r="E333" s="27"/>
      <c r="F333" s="56"/>
      <c r="G333" s="74"/>
      <c r="H333" s="26"/>
      <c r="I333" s="54"/>
      <c r="J333" s="36"/>
      <c r="K333" s="54"/>
      <c r="L333" s="74"/>
      <c r="M333" s="56"/>
      <c r="N333" s="54"/>
      <c r="O333" s="56"/>
      <c r="P333" s="39"/>
      <c r="Q333" s="18"/>
      <c r="S333" t="e">
        <f t="shared" si="29"/>
        <v>#N/A</v>
      </c>
      <c r="X333" t="s">
        <v>50</v>
      </c>
      <c r="Y333" t="s">
        <v>65</v>
      </c>
      <c r="AA333" s="6"/>
      <c r="AC333" s="6"/>
    </row>
    <row r="334" spans="1:34" ht="20.25" customHeight="1" x14ac:dyDescent="0.25">
      <c r="A334" s="74"/>
      <c r="B334" s="17"/>
      <c r="C334" s="22"/>
      <c r="D334" s="74"/>
      <c r="E334" s="27"/>
      <c r="F334" s="56"/>
      <c r="G334" s="74"/>
      <c r="H334" s="26"/>
      <c r="I334" s="54"/>
      <c r="J334" s="36"/>
      <c r="K334" s="54"/>
      <c r="L334" s="74"/>
      <c r="M334" s="56"/>
      <c r="N334" s="54"/>
      <c r="O334" s="56"/>
      <c r="P334" s="39"/>
      <c r="Q334" s="18"/>
      <c r="S334" t="e">
        <f t="shared" si="29"/>
        <v>#N/A</v>
      </c>
      <c r="X334" s="40" t="s">
        <v>50</v>
      </c>
      <c r="Y334" s="40" t="s">
        <v>37</v>
      </c>
      <c r="Z334" s="40"/>
      <c r="AA334" s="43">
        <f>SUMIF($S$6:$S$408,X334,$E$6:$E$408)/1000</f>
        <v>0</v>
      </c>
      <c r="AB334" s="40"/>
      <c r="AC334" s="43">
        <f>SUMIFS($E$6:$E$408,$S$6:$S$408,X334,$J$6:$J$408,"&lt;&gt;Ожидается ТП")/1000</f>
        <v>0</v>
      </c>
    </row>
    <row r="335" spans="1:34" ht="20.25" customHeight="1" x14ac:dyDescent="0.25">
      <c r="A335" s="74"/>
      <c r="B335" s="17"/>
      <c r="C335" s="22"/>
      <c r="D335" s="74"/>
      <c r="E335" s="27"/>
      <c r="F335" s="56"/>
      <c r="G335" s="74"/>
      <c r="H335" s="26"/>
      <c r="I335" s="54"/>
      <c r="J335" s="36"/>
      <c r="K335" s="54"/>
      <c r="L335" s="74"/>
      <c r="M335" s="56"/>
      <c r="N335" s="54"/>
      <c r="O335" s="56"/>
      <c r="P335" s="39"/>
      <c r="Q335" s="18"/>
      <c r="S335" t="e">
        <f t="shared" si="29"/>
        <v>#N/A</v>
      </c>
      <c r="X335" t="s">
        <v>51</v>
      </c>
      <c r="Y335" t="s">
        <v>73</v>
      </c>
      <c r="AA335" s="6"/>
      <c r="AC335" s="6"/>
    </row>
    <row r="336" spans="1:34" ht="20.25" customHeight="1" x14ac:dyDescent="0.25">
      <c r="A336" s="74"/>
      <c r="B336" s="17"/>
      <c r="C336" s="22"/>
      <c r="D336" s="74"/>
      <c r="E336" s="27"/>
      <c r="F336" s="56"/>
      <c r="G336" s="74"/>
      <c r="H336" s="26"/>
      <c r="I336" s="54"/>
      <c r="J336" s="36"/>
      <c r="K336" s="54"/>
      <c r="L336" s="74"/>
      <c r="M336" s="56"/>
      <c r="N336" s="54"/>
      <c r="O336" s="56"/>
      <c r="P336" s="39"/>
      <c r="Q336" s="18"/>
      <c r="S336" t="e">
        <f t="shared" si="29"/>
        <v>#N/A</v>
      </c>
      <c r="X336" s="40" t="s">
        <v>51</v>
      </c>
      <c r="Y336" s="40" t="s">
        <v>32</v>
      </c>
      <c r="Z336" s="40"/>
      <c r="AA336" s="43">
        <f>SUMIF($S$6:$S$408,X336,$E$6:$E$408)/1000</f>
        <v>0</v>
      </c>
      <c r="AB336" s="40"/>
      <c r="AC336" s="43">
        <f>SUMIFS($E$6:$E$408,$S$6:$S$408,X336,$J$6:$J$408,"&lt;&gt;Ожидается ТП")/1000</f>
        <v>0</v>
      </c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26"/>
      <c r="K337" s="54"/>
      <c r="L337" s="74"/>
      <c r="M337" s="56"/>
      <c r="N337" s="54"/>
      <c r="O337" s="56"/>
      <c r="P337" s="17"/>
      <c r="Q337" s="18"/>
      <c r="S337" t="e">
        <f t="shared" si="29"/>
        <v>#N/A</v>
      </c>
      <c r="X337" t="s">
        <v>52</v>
      </c>
      <c r="Y337" t="s">
        <v>34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26"/>
      <c r="K338" s="54"/>
      <c r="L338" s="74"/>
      <c r="M338" s="56"/>
      <c r="N338" s="54"/>
      <c r="O338" s="56"/>
      <c r="P338" s="17"/>
      <c r="Q338" s="18"/>
      <c r="S338" t="e">
        <f t="shared" si="29"/>
        <v>#N/A</v>
      </c>
      <c r="X338" s="40" t="s">
        <v>52</v>
      </c>
      <c r="Y338" s="40" t="s">
        <v>64</v>
      </c>
      <c r="Z338" s="40"/>
      <c r="AA338" s="43">
        <f>SUMIF($S$6:$S$408,X338,$E$6:$E$408)/1000</f>
        <v>0</v>
      </c>
      <c r="AB338" s="40"/>
      <c r="AC338" s="43">
        <f>SUMIFS($E$6:$E$408,$S$6:$S$408,X338,$J$6:$J$408,"&lt;&gt;Ожидается ТП")/1000</f>
        <v>0</v>
      </c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29"/>
        <v>#N/A</v>
      </c>
      <c r="X339" t="s">
        <v>53</v>
      </c>
      <c r="Y339" t="s">
        <v>39</v>
      </c>
      <c r="AA339" s="6"/>
      <c r="AC339" s="6"/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26"/>
      <c r="K340" s="54"/>
      <c r="L340" s="74"/>
      <c r="M340" s="56"/>
      <c r="N340" s="54"/>
      <c r="O340" s="56"/>
      <c r="P340" s="17"/>
      <c r="Q340" s="18"/>
      <c r="S340" t="e">
        <f t="shared" si="29"/>
        <v>#N/A</v>
      </c>
      <c r="X340" t="s">
        <v>53</v>
      </c>
      <c r="Y340" t="s">
        <v>59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  <c r="S341" t="e">
        <f t="shared" si="29"/>
        <v>#N/A</v>
      </c>
      <c r="X341" s="40" t="s">
        <v>53</v>
      </c>
      <c r="Y341" s="40" t="s">
        <v>60</v>
      </c>
      <c r="Z341" s="40"/>
      <c r="AA341" s="43">
        <f>SUMIF($S$6:$S$408,X341,$E$6:$E$408)/1000</f>
        <v>0</v>
      </c>
      <c r="AB341" s="40"/>
      <c r="AC341" s="43">
        <f>SUMIFS($E$6:$E$408,$S$6:$S$408,X341,$J$6:$J$408,"&lt;&gt;Ожидается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5"/>
      <c r="F342" s="56"/>
      <c r="G342" s="21"/>
      <c r="H342" s="26"/>
      <c r="I342" s="54"/>
      <c r="J342" s="26"/>
      <c r="K342" s="54"/>
      <c r="L342" s="74"/>
      <c r="M342" s="56"/>
      <c r="N342" s="54"/>
      <c r="O342" s="56"/>
      <c r="P342" s="16"/>
      <c r="Q342" s="18"/>
      <c r="S342" t="e">
        <f t="shared" si="29"/>
        <v>#N/A</v>
      </c>
      <c r="X342" t="s">
        <v>54</v>
      </c>
      <c r="Y342" t="s">
        <v>76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5"/>
      <c r="F343" s="56"/>
      <c r="G343" s="21"/>
      <c r="H343" s="26"/>
      <c r="I343" s="54"/>
      <c r="J343" s="26"/>
      <c r="K343" s="54"/>
      <c r="L343" s="74"/>
      <c r="M343" s="56"/>
      <c r="N343" s="54"/>
      <c r="O343" s="56"/>
      <c r="P343" s="16"/>
      <c r="Q343" s="18"/>
      <c r="S343" t="e">
        <f t="shared" si="29"/>
        <v>#N/A</v>
      </c>
      <c r="X343" t="s">
        <v>54</v>
      </c>
      <c r="Y343" t="s">
        <v>86</v>
      </c>
      <c r="AA343" s="6"/>
      <c r="AC343" s="6"/>
    </row>
    <row r="344" spans="1:29" ht="20.25" customHeight="1" x14ac:dyDescent="0.25">
      <c r="A344" s="74"/>
      <c r="B344" s="20"/>
      <c r="C344" s="33"/>
      <c r="D344" s="74"/>
      <c r="E344" s="15"/>
      <c r="F344" s="56"/>
      <c r="G344" s="21"/>
      <c r="H344" s="26"/>
      <c r="I344" s="54"/>
      <c r="J344" s="26"/>
      <c r="K344" s="54"/>
      <c r="L344" s="74"/>
      <c r="M344" s="56"/>
      <c r="N344" s="54"/>
      <c r="O344" s="56"/>
      <c r="P344" s="16"/>
      <c r="Q344" s="18"/>
      <c r="S344" t="e">
        <f t="shared" si="29"/>
        <v>#N/A</v>
      </c>
      <c r="X344" t="s">
        <v>54</v>
      </c>
      <c r="Y344" t="s">
        <v>95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5"/>
      <c r="F345" s="56"/>
      <c r="G345" s="21"/>
      <c r="H345" s="26"/>
      <c r="I345" s="54"/>
      <c r="J345" s="26"/>
      <c r="K345" s="54"/>
      <c r="L345" s="74"/>
      <c r="M345" s="56"/>
      <c r="N345" s="54"/>
      <c r="O345" s="56"/>
      <c r="P345" s="16"/>
      <c r="Q345" s="18"/>
      <c r="S345" t="e">
        <f t="shared" si="29"/>
        <v>#N/A</v>
      </c>
      <c r="X345" t="s">
        <v>54</v>
      </c>
      <c r="Y345" t="s">
        <v>79</v>
      </c>
      <c r="AA345" s="6"/>
      <c r="AC345" s="6"/>
    </row>
    <row r="346" spans="1:29" ht="20.25" customHeight="1" x14ac:dyDescent="0.25">
      <c r="A346" s="74"/>
      <c r="B346" s="20"/>
      <c r="C346" s="33"/>
      <c r="D346" s="74"/>
      <c r="E346" s="15"/>
      <c r="F346" s="56"/>
      <c r="G346" s="21"/>
      <c r="H346" s="26"/>
      <c r="I346" s="54"/>
      <c r="J346" s="26"/>
      <c r="K346" s="54"/>
      <c r="L346" s="74"/>
      <c r="M346" s="56"/>
      <c r="N346" s="54"/>
      <c r="O346" s="56"/>
      <c r="P346" s="16"/>
      <c r="Q346" s="18"/>
      <c r="X346" t="s">
        <v>54</v>
      </c>
      <c r="Y346" t="s">
        <v>99</v>
      </c>
      <c r="AA346" s="6"/>
      <c r="AC346" s="6"/>
    </row>
    <row r="347" spans="1:29" ht="20.25" customHeight="1" x14ac:dyDescent="0.25">
      <c r="A347" s="74"/>
      <c r="B347" s="20"/>
      <c r="C347" s="33"/>
      <c r="D347" s="74"/>
      <c r="E347" s="15"/>
      <c r="F347" s="56"/>
      <c r="G347" s="21"/>
      <c r="H347" s="26"/>
      <c r="I347" s="54"/>
      <c r="J347" s="26"/>
      <c r="K347" s="54"/>
      <c r="L347" s="74"/>
      <c r="M347" s="56"/>
      <c r="N347" s="54"/>
      <c r="O347" s="56"/>
      <c r="P347" s="16"/>
      <c r="Q347" s="18"/>
      <c r="S347" t="e">
        <f t="shared" si="29"/>
        <v>#N/A</v>
      </c>
      <c r="X347" t="s">
        <v>54</v>
      </c>
      <c r="Y347" t="s">
        <v>80</v>
      </c>
      <c r="AA347" s="6"/>
      <c r="AC347" s="6"/>
    </row>
    <row r="348" spans="1:29" ht="20.25" customHeight="1" x14ac:dyDescent="0.25">
      <c r="A348" s="74"/>
      <c r="B348" s="20"/>
      <c r="C348" s="33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29"/>
        <v>#N/A</v>
      </c>
      <c r="X348" s="40" t="s">
        <v>54</v>
      </c>
      <c r="Y348" s="40" t="s">
        <v>35</v>
      </c>
      <c r="Z348" s="40"/>
      <c r="AA348" s="43">
        <f>SUMIF($S$6:$S$408,X348,$E$6:$E$408)/1000</f>
        <v>0</v>
      </c>
      <c r="AB348" s="40"/>
      <c r="AC348" s="43">
        <f>SUMIFS($E$6:$E$408,$S$6:$S$408,X348,$J$6:$J$408,"&lt;&gt;Ожидается ТП")/1000</f>
        <v>0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9"/>
        <v>#N/A</v>
      </c>
      <c r="X349" t="s">
        <v>55</v>
      </c>
      <c r="Y349" t="s">
        <v>72</v>
      </c>
      <c r="AA349" s="6"/>
      <c r="AC349" s="6"/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9"/>
        <v>#N/A</v>
      </c>
      <c r="X350" s="40" t="s">
        <v>55</v>
      </c>
      <c r="Y350" s="40" t="s">
        <v>30</v>
      </c>
      <c r="Z350" s="40"/>
      <c r="AA350" s="43">
        <f>SUMIF($S$6:$S$408,X350,$E$6:$E$408)/1000</f>
        <v>0</v>
      </c>
      <c r="AB350" s="40"/>
      <c r="AC350" s="43">
        <f>SUMIFS($E$6:$E$408,$S$6:$S$408,X350,$J$6:$J$408,"&lt;&gt;Ожидается ТП")/1000</f>
        <v>0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36"/>
      <c r="K351" s="54"/>
      <c r="L351" s="74"/>
      <c r="M351" s="56"/>
      <c r="N351" s="54"/>
      <c r="O351" s="56"/>
      <c r="P351" s="17"/>
      <c r="Q351" s="18"/>
      <c r="S351" t="e">
        <f t="shared" si="29"/>
        <v>#N/A</v>
      </c>
      <c r="X351" s="40" t="s">
        <v>56</v>
      </c>
      <c r="Y351" s="40" t="s">
        <v>43</v>
      </c>
      <c r="Z351" s="40"/>
      <c r="AA351" s="43">
        <f>SUMIF($S$6:$S$408,X351,$E$6:$E$408)/1000</f>
        <v>0</v>
      </c>
      <c r="AB351" s="40"/>
      <c r="AC351" s="43">
        <f>SUMIFS($E$6:$E$408,$S$6:$S$408,X351,$J$6:$J$408,"&lt;&gt;Ожидается ТП")/1000</f>
        <v>0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36"/>
      <c r="K352" s="54"/>
      <c r="L352" s="74"/>
      <c r="M352" s="56"/>
      <c r="N352" s="54"/>
      <c r="O352" s="56"/>
      <c r="P352" s="17"/>
      <c r="Q352" s="18"/>
      <c r="X352" s="12" t="s">
        <v>56</v>
      </c>
      <c r="Y352" s="12" t="s">
        <v>87</v>
      </c>
      <c r="Z352" s="12"/>
      <c r="AA352" s="13"/>
      <c r="AB352" s="12"/>
      <c r="AC352" s="13"/>
    </row>
    <row r="353" spans="1:29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36"/>
      <c r="K353" s="54"/>
      <c r="L353" s="74"/>
      <c r="M353" s="56"/>
      <c r="N353" s="54"/>
      <c r="O353" s="56"/>
      <c r="P353" s="17"/>
      <c r="Q353" s="18"/>
      <c r="S353" t="e">
        <f t="shared" ref="S353:S360" si="30">INDEX($X$307:$X$359,MATCH(Q353,$Y$307:$Y$359,0))</f>
        <v>#N/A</v>
      </c>
      <c r="X353" t="s">
        <v>57</v>
      </c>
      <c r="Y353" t="s">
        <v>58</v>
      </c>
      <c r="AA353" s="6"/>
      <c r="AC353" s="6"/>
    </row>
    <row r="354" spans="1:29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36"/>
      <c r="K354" s="54"/>
      <c r="L354" s="74"/>
      <c r="M354" s="56"/>
      <c r="N354" s="54"/>
      <c r="O354" s="56"/>
      <c r="P354" s="17"/>
      <c r="Q354" s="18"/>
      <c r="S354" t="e">
        <f t="shared" si="30"/>
        <v>#N/A</v>
      </c>
      <c r="X354" t="s">
        <v>57</v>
      </c>
      <c r="Y354" t="s">
        <v>91</v>
      </c>
      <c r="AA354" s="6"/>
      <c r="AC354" s="6"/>
    </row>
    <row r="355" spans="1:29" ht="20.25" customHeight="1" x14ac:dyDescent="0.25">
      <c r="A355" s="74"/>
      <c r="B355" s="20"/>
      <c r="C355" s="26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  <c r="S355" t="e">
        <f t="shared" si="30"/>
        <v>#N/A</v>
      </c>
      <c r="X355" s="40" t="s">
        <v>57</v>
      </c>
      <c r="Y355" s="40" t="s">
        <v>44</v>
      </c>
      <c r="Z355" s="40"/>
      <c r="AA355" s="43">
        <f>SUMIF($S$6:$S$408,X355,$E$6:$E$408)/1000</f>
        <v>0</v>
      </c>
      <c r="AB355" s="40"/>
      <c r="AC355" s="43">
        <f>SUMIFS($E$6:$E$408,$S$6:$S$408,X355,$J$6:$J$408,"&lt;&gt;Ожидается ТП")/1000</f>
        <v>0</v>
      </c>
    </row>
    <row r="356" spans="1:29" ht="20.25" customHeight="1" x14ac:dyDescent="0.25">
      <c r="A356" s="74"/>
      <c r="B356" s="20"/>
      <c r="C356" s="26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  <c r="S356" t="e">
        <f t="shared" si="30"/>
        <v>#N/A</v>
      </c>
      <c r="X356" s="12"/>
      <c r="Y356" s="12"/>
      <c r="Z356" s="12"/>
      <c r="AA356" s="13"/>
      <c r="AB356" s="12"/>
      <c r="AC356" s="13"/>
    </row>
    <row r="357" spans="1:29" ht="20.25" customHeight="1" x14ac:dyDescent="0.25">
      <c r="A357" s="74"/>
      <c r="B357" s="20"/>
      <c r="C357" s="26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  <c r="S357" t="e">
        <f t="shared" si="30"/>
        <v>#N/A</v>
      </c>
      <c r="X357" s="12"/>
      <c r="Y357" s="12"/>
      <c r="Z357" s="12"/>
      <c r="AA357" s="13"/>
      <c r="AB357" s="12"/>
      <c r="AC357" s="13"/>
    </row>
    <row r="358" spans="1:29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6"/>
      <c r="K358" s="54"/>
      <c r="L358" s="74"/>
      <c r="M358" s="56"/>
      <c r="N358" s="54"/>
      <c r="O358" s="56"/>
      <c r="P358" s="17"/>
      <c r="Q358" s="18"/>
      <c r="S358" t="e">
        <f t="shared" si="30"/>
        <v>#N/A</v>
      </c>
    </row>
    <row r="359" spans="1:29" ht="20.25" customHeight="1" x14ac:dyDescent="0.25">
      <c r="A359" s="74"/>
      <c r="B359" s="20"/>
      <c r="C359" s="26"/>
      <c r="D359" s="74"/>
      <c r="E359" s="19"/>
      <c r="F359" s="56"/>
      <c r="G359" s="74"/>
      <c r="H359" s="26"/>
      <c r="I359" s="54"/>
      <c r="J359" s="36"/>
      <c r="K359" s="54"/>
      <c r="L359" s="74"/>
      <c r="M359" s="56"/>
      <c r="N359" s="54"/>
      <c r="O359" s="56"/>
      <c r="P359" s="17"/>
      <c r="Q359" s="18"/>
      <c r="S359" t="e">
        <f t="shared" si="30"/>
        <v>#N/A</v>
      </c>
    </row>
    <row r="360" spans="1:29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26"/>
      <c r="K360" s="54"/>
      <c r="L360" s="74"/>
      <c r="M360" s="56"/>
      <c r="N360" s="54"/>
      <c r="O360" s="56"/>
      <c r="P360" s="17"/>
      <c r="Q360" s="18"/>
      <c r="S360" t="e">
        <f t="shared" si="30"/>
        <v>#N/A</v>
      </c>
    </row>
    <row r="361" spans="1:29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26"/>
      <c r="K361" s="54"/>
      <c r="L361" s="74"/>
      <c r="M361" s="56"/>
      <c r="N361" s="54"/>
      <c r="O361" s="56"/>
      <c r="P361" s="17"/>
      <c r="Q361" s="18"/>
    </row>
    <row r="362" spans="1:29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26"/>
      <c r="K362" s="54"/>
      <c r="L362" s="74"/>
      <c r="M362" s="56"/>
      <c r="N362" s="54"/>
      <c r="O362" s="56"/>
      <c r="P362" s="17"/>
      <c r="Q362" s="18"/>
    </row>
    <row r="363" spans="1:29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  <row r="364" spans="1:29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26"/>
      <c r="K364" s="54"/>
      <c r="L364" s="74"/>
      <c r="M364" s="56"/>
      <c r="N364" s="54"/>
      <c r="O364" s="56"/>
      <c r="P364" s="17"/>
      <c r="Q364" s="18"/>
    </row>
    <row r="365" spans="1:29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  <row r="366" spans="1:29" ht="20.25" customHeight="1" x14ac:dyDescent="0.25">
      <c r="A366" s="74"/>
      <c r="B366" s="20"/>
      <c r="C366" s="33"/>
      <c r="D366" s="74"/>
      <c r="E366" s="19"/>
      <c r="F366" s="56"/>
      <c r="G366" s="74"/>
      <c r="H366" s="26"/>
      <c r="I366" s="54"/>
      <c r="J366" s="26"/>
      <c r="K366" s="54"/>
      <c r="L366" s="74"/>
      <c r="M366" s="56"/>
      <c r="N366" s="54"/>
      <c r="O366" s="56"/>
      <c r="P366" s="17"/>
      <c r="Q366" s="18"/>
    </row>
    <row r="367" spans="1:29" ht="20.25" customHeight="1" x14ac:dyDescent="0.25">
      <c r="A367" s="74"/>
      <c r="B367" s="20"/>
      <c r="C367" s="33"/>
      <c r="D367" s="74"/>
      <c r="E367" s="19"/>
      <c r="F367" s="56"/>
      <c r="G367" s="74"/>
      <c r="H367" s="26"/>
      <c r="I367" s="54"/>
      <c r="J367" s="26"/>
      <c r="K367" s="54"/>
      <c r="L367" s="74"/>
      <c r="M367" s="56"/>
      <c r="N367" s="54"/>
      <c r="O367" s="56"/>
      <c r="P367" s="17"/>
      <c r="Q367" s="18"/>
    </row>
    <row r="368" spans="1:29" ht="20.25" customHeight="1" x14ac:dyDescent="0.25">
      <c r="A368" s="74"/>
      <c r="B368" s="20"/>
      <c r="C368" s="33"/>
      <c r="D368" s="74"/>
      <c r="E368" s="19"/>
      <c r="F368" s="56"/>
      <c r="G368" s="74"/>
      <c r="H368" s="26"/>
      <c r="I368" s="54"/>
      <c r="J368" s="26"/>
      <c r="K368" s="54"/>
      <c r="L368" s="74"/>
      <c r="M368" s="56"/>
      <c r="N368" s="54"/>
      <c r="O368" s="56"/>
      <c r="P368" s="17"/>
      <c r="Q368" s="18"/>
    </row>
    <row r="369" spans="1:17" ht="20.25" customHeight="1" x14ac:dyDescent="0.25">
      <c r="A369" s="74"/>
      <c r="B369" s="20"/>
      <c r="C369" s="26"/>
      <c r="D369" s="74"/>
      <c r="E369" s="19"/>
      <c r="F369" s="56"/>
      <c r="G369" s="74"/>
      <c r="H369" s="26"/>
      <c r="I369" s="54"/>
      <c r="J369" s="35"/>
      <c r="K369" s="54"/>
      <c r="L369" s="74"/>
      <c r="M369" s="56"/>
      <c r="N369" s="54"/>
      <c r="O369" s="56"/>
      <c r="P369" s="17"/>
      <c r="Q369" s="18"/>
    </row>
    <row r="370" spans="1:17" ht="20.25" customHeight="1" x14ac:dyDescent="0.25">
      <c r="A370" s="74"/>
      <c r="B370" s="20"/>
      <c r="C370" s="33"/>
      <c r="D370" s="74"/>
      <c r="E370" s="19"/>
      <c r="F370" s="56"/>
      <c r="G370" s="74"/>
      <c r="H370" s="26"/>
      <c r="I370" s="54"/>
      <c r="J370" s="33"/>
      <c r="K370" s="54"/>
      <c r="L370" s="74"/>
      <c r="M370" s="56"/>
      <c r="N370" s="54"/>
      <c r="O370" s="56"/>
      <c r="P370" s="17"/>
      <c r="Q370" s="18"/>
    </row>
    <row r="371" spans="1:17" ht="20.25" customHeight="1" x14ac:dyDescent="0.25">
      <c r="A371" s="74"/>
      <c r="B371" s="20"/>
      <c r="C371" s="33"/>
      <c r="D371" s="74"/>
      <c r="E371" s="19"/>
      <c r="F371" s="56"/>
      <c r="G371" s="74"/>
      <c r="H371" s="26"/>
      <c r="I371" s="54"/>
      <c r="J371" s="33"/>
      <c r="K371" s="54"/>
      <c r="L371" s="74"/>
      <c r="M371" s="56"/>
      <c r="N371" s="54"/>
      <c r="O371" s="56"/>
      <c r="P371" s="17"/>
      <c r="Q371" s="18"/>
    </row>
    <row r="372" spans="1:17" ht="20.25" customHeight="1" x14ac:dyDescent="0.25">
      <c r="A372" s="74"/>
      <c r="B372" s="20"/>
      <c r="C372" s="33"/>
      <c r="D372" s="74"/>
      <c r="E372" s="19"/>
      <c r="F372" s="56"/>
      <c r="G372" s="74"/>
      <c r="H372" s="26"/>
      <c r="I372" s="54"/>
      <c r="J372" s="35"/>
      <c r="K372" s="54"/>
      <c r="L372" s="74"/>
      <c r="M372" s="56"/>
      <c r="N372" s="54"/>
      <c r="O372" s="56"/>
      <c r="P372" s="17"/>
      <c r="Q372" s="18"/>
    </row>
    <row r="373" spans="1:17" ht="20.25" customHeight="1" x14ac:dyDescent="0.25">
      <c r="A373" s="74"/>
      <c r="B373" s="20"/>
      <c r="C373" s="33"/>
      <c r="D373" s="74"/>
      <c r="E373" s="19"/>
      <c r="F373" s="56"/>
      <c r="G373" s="74"/>
      <c r="H373" s="26"/>
      <c r="I373" s="54"/>
      <c r="J373" s="35"/>
      <c r="K373" s="54"/>
      <c r="L373" s="74"/>
      <c r="M373" s="56"/>
      <c r="N373" s="54"/>
      <c r="O373" s="56"/>
      <c r="P373" s="17"/>
      <c r="Q373" s="18"/>
    </row>
    <row r="374" spans="1:17" ht="20.25" customHeight="1" x14ac:dyDescent="0.25">
      <c r="A374" s="74"/>
      <c r="B374" s="20"/>
      <c r="C374" s="33"/>
      <c r="D374" s="74"/>
      <c r="E374" s="19"/>
      <c r="F374" s="56"/>
      <c r="G374" s="74"/>
      <c r="H374" s="26"/>
      <c r="I374" s="54"/>
      <c r="J374" s="26"/>
      <c r="K374" s="54"/>
      <c r="L374" s="74"/>
      <c r="M374" s="56"/>
      <c r="N374" s="54"/>
      <c r="O374" s="56"/>
      <c r="P374" s="17"/>
      <c r="Q374" s="18"/>
    </row>
  </sheetData>
  <mergeCells count="46">
    <mergeCell ref="G283:H283"/>
    <mergeCell ref="A1:O1"/>
    <mergeCell ref="A3:A4"/>
    <mergeCell ref="B3:B4"/>
    <mergeCell ref="C3:E3"/>
    <mergeCell ref="F3:L3"/>
    <mergeCell ref="M3:O3"/>
    <mergeCell ref="G278:H278"/>
    <mergeCell ref="G279:H279"/>
    <mergeCell ref="G280:H280"/>
    <mergeCell ref="G281:H281"/>
    <mergeCell ref="G282:H282"/>
    <mergeCell ref="G295:H29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AH305:AH307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G305:AG307"/>
    <mergeCell ref="G318:H318"/>
    <mergeCell ref="G319:H319"/>
    <mergeCell ref="G308:H308"/>
    <mergeCell ref="G311:H311"/>
    <mergeCell ref="G312:H312"/>
    <mergeCell ref="G313:H313"/>
    <mergeCell ref="G315:H315"/>
    <mergeCell ref="G317:H31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204:J235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74"/>
  <sheetViews>
    <sheetView topLeftCell="A4" zoomScale="60" zoomScaleNormal="60" workbookViewId="0">
      <pane ySplit="1" topLeftCell="A71" activePane="bottomLeft" state="frozen"/>
      <selection activeCell="A4" sqref="A4"/>
      <selection pane="bottomLeft" activeCell="J153" sqref="J153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14"/>
      <c r="B2" s="116"/>
      <c r="C2" s="116"/>
      <c r="D2" s="1"/>
      <c r="E2" s="4"/>
      <c r="F2" s="57"/>
      <c r="G2" s="116"/>
      <c r="H2" s="2"/>
      <c r="I2" s="51"/>
      <c r="J2" s="1"/>
      <c r="K2" s="9"/>
      <c r="L2" s="116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16" t="s">
        <v>20</v>
      </c>
      <c r="D4" s="115" t="s">
        <v>6</v>
      </c>
      <c r="E4" s="5" t="s">
        <v>7</v>
      </c>
      <c r="F4" s="55" t="s">
        <v>6</v>
      </c>
      <c r="G4" s="115" t="s">
        <v>8</v>
      </c>
      <c r="H4" s="3" t="s">
        <v>21</v>
      </c>
      <c r="I4" s="52" t="s">
        <v>9</v>
      </c>
      <c r="J4" s="115" t="s">
        <v>10</v>
      </c>
      <c r="K4" s="55" t="s">
        <v>11</v>
      </c>
      <c r="L4" s="115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44403.979166666664</v>
      </c>
      <c r="D6" s="74">
        <v>1</v>
      </c>
      <c r="E6" s="58">
        <v>7</v>
      </c>
      <c r="F6" s="56">
        <f>D6</f>
        <v>1</v>
      </c>
      <c r="G6" s="112" t="s">
        <v>116</v>
      </c>
      <c r="H6" s="113"/>
      <c r="I6" s="54">
        <f t="shared" ref="I6:I69" si="0">E6</f>
        <v>7</v>
      </c>
      <c r="J6" s="22">
        <f>C6</f>
        <v>44403.979166666664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44404.513888888891</v>
      </c>
      <c r="D7" s="74">
        <v>1</v>
      </c>
      <c r="E7" s="95">
        <v>7</v>
      </c>
      <c r="F7" s="56">
        <f t="shared" ref="F7:F70" si="3">D7</f>
        <v>1</v>
      </c>
      <c r="G7" s="112" t="s">
        <v>116</v>
      </c>
      <c r="H7" s="113"/>
      <c r="I7" s="54">
        <f t="shared" si="0"/>
        <v>7</v>
      </c>
      <c r="J7" s="22">
        <f t="shared" ref="J7:J70" si="4">C7</f>
        <v>44404.513888888891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44406.197916666664</v>
      </c>
      <c r="D8" s="74">
        <v>1</v>
      </c>
      <c r="E8" s="95">
        <v>7</v>
      </c>
      <c r="F8" s="56">
        <f t="shared" si="3"/>
        <v>1</v>
      </c>
      <c r="G8" s="112" t="s">
        <v>116</v>
      </c>
      <c r="H8" s="113"/>
      <c r="I8" s="54">
        <f t="shared" si="0"/>
        <v>7</v>
      </c>
      <c r="J8" s="22">
        <f t="shared" si="4"/>
        <v>44406.197916666664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44406.5</v>
      </c>
      <c r="D9" s="74">
        <v>1</v>
      </c>
      <c r="E9" s="95">
        <v>7</v>
      </c>
      <c r="F9" s="56">
        <f t="shared" si="3"/>
        <v>1</v>
      </c>
      <c r="G9" s="112" t="s">
        <v>116</v>
      </c>
      <c r="H9" s="113"/>
      <c r="I9" s="54">
        <f t="shared" si="0"/>
        <v>7</v>
      </c>
      <c r="J9" s="22">
        <f t="shared" si="4"/>
        <v>44406.5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44407.3125</v>
      </c>
      <c r="D10" s="74">
        <v>1</v>
      </c>
      <c r="E10" s="95">
        <v>7</v>
      </c>
      <c r="F10" s="56">
        <f t="shared" si="3"/>
        <v>1</v>
      </c>
      <c r="G10" s="112" t="s">
        <v>116</v>
      </c>
      <c r="H10" s="113"/>
      <c r="I10" s="54">
        <f t="shared" si="0"/>
        <v>7</v>
      </c>
      <c r="J10" s="22">
        <f t="shared" si="4"/>
        <v>44407.3125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44410.9375</v>
      </c>
      <c r="D11" s="74">
        <v>1</v>
      </c>
      <c r="E11" s="95">
        <v>7</v>
      </c>
      <c r="F11" s="56">
        <f t="shared" si="3"/>
        <v>1</v>
      </c>
      <c r="G11" s="112" t="s">
        <v>116</v>
      </c>
      <c r="H11" s="113"/>
      <c r="I11" s="54">
        <f t="shared" si="0"/>
        <v>7</v>
      </c>
      <c r="J11" s="22">
        <f t="shared" si="4"/>
        <v>44410.9375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44410.979166666664</v>
      </c>
      <c r="D12" s="74">
        <v>1</v>
      </c>
      <c r="E12" s="95">
        <v>7</v>
      </c>
      <c r="F12" s="56">
        <f t="shared" si="3"/>
        <v>1</v>
      </c>
      <c r="G12" s="112" t="s">
        <v>116</v>
      </c>
      <c r="H12" s="113"/>
      <c r="I12" s="54">
        <f t="shared" si="0"/>
        <v>7</v>
      </c>
      <c r="J12" s="22">
        <f t="shared" si="4"/>
        <v>44410.979166666664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44410.743055555555</v>
      </c>
      <c r="D13" s="74">
        <v>1</v>
      </c>
      <c r="E13" s="95">
        <v>7</v>
      </c>
      <c r="F13" s="56">
        <f t="shared" si="3"/>
        <v>1</v>
      </c>
      <c r="G13" s="112" t="s">
        <v>116</v>
      </c>
      <c r="H13" s="113"/>
      <c r="I13" s="54">
        <f t="shared" si="0"/>
        <v>7</v>
      </c>
      <c r="J13" s="22">
        <f t="shared" si="4"/>
        <v>44410.743055555555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44411.583333333336</v>
      </c>
      <c r="D14" s="74">
        <v>1</v>
      </c>
      <c r="E14" s="95">
        <v>7</v>
      </c>
      <c r="F14" s="56">
        <f t="shared" si="3"/>
        <v>1</v>
      </c>
      <c r="G14" s="112" t="s">
        <v>116</v>
      </c>
      <c r="H14" s="113"/>
      <c r="I14" s="54">
        <f t="shared" si="0"/>
        <v>7</v>
      </c>
      <c r="J14" s="22">
        <f t="shared" si="4"/>
        <v>44411.583333333336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44415.489583333336</v>
      </c>
      <c r="D15" s="74">
        <v>1</v>
      </c>
      <c r="E15" s="95">
        <v>7</v>
      </c>
      <c r="F15" s="56">
        <f t="shared" si="3"/>
        <v>1</v>
      </c>
      <c r="G15" s="112" t="s">
        <v>116</v>
      </c>
      <c r="H15" s="113"/>
      <c r="I15" s="54">
        <f t="shared" si="0"/>
        <v>7</v>
      </c>
      <c r="J15" s="22">
        <f t="shared" si="4"/>
        <v>44415.489583333336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44416.166666666664</v>
      </c>
      <c r="D16" s="74">
        <v>1</v>
      </c>
      <c r="E16" s="95">
        <v>7</v>
      </c>
      <c r="F16" s="56">
        <f t="shared" si="3"/>
        <v>1</v>
      </c>
      <c r="G16" s="112" t="s">
        <v>116</v>
      </c>
      <c r="H16" s="113"/>
      <c r="I16" s="54">
        <f t="shared" si="0"/>
        <v>7</v>
      </c>
      <c r="J16" s="22">
        <f t="shared" si="4"/>
        <v>44416.166666666664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44416.208333333336</v>
      </c>
      <c r="D17" s="74">
        <v>1</v>
      </c>
      <c r="E17" s="95">
        <v>7</v>
      </c>
      <c r="F17" s="56">
        <f t="shared" si="3"/>
        <v>1</v>
      </c>
      <c r="G17" s="112" t="s">
        <v>116</v>
      </c>
      <c r="H17" s="113"/>
      <c r="I17" s="54">
        <f t="shared" si="0"/>
        <v>7</v>
      </c>
      <c r="J17" s="22">
        <f t="shared" si="4"/>
        <v>44416.208333333336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44418.013888888891</v>
      </c>
      <c r="D18" s="74">
        <v>1</v>
      </c>
      <c r="E18" s="95">
        <v>7</v>
      </c>
      <c r="F18" s="56">
        <f t="shared" si="3"/>
        <v>1</v>
      </c>
      <c r="G18" s="112" t="s">
        <v>116</v>
      </c>
      <c r="H18" s="113"/>
      <c r="I18" s="54">
        <f t="shared" si="0"/>
        <v>7</v>
      </c>
      <c r="J18" s="22">
        <f t="shared" si="4"/>
        <v>44418.013888888891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44419.684027777781</v>
      </c>
      <c r="D19" s="74">
        <v>1</v>
      </c>
      <c r="E19" s="95">
        <v>7</v>
      </c>
      <c r="F19" s="56">
        <f t="shared" si="3"/>
        <v>1</v>
      </c>
      <c r="G19" s="112" t="s">
        <v>116</v>
      </c>
      <c r="H19" s="113"/>
      <c r="I19" s="54">
        <f t="shared" si="0"/>
        <v>7</v>
      </c>
      <c r="J19" s="22">
        <f t="shared" si="4"/>
        <v>44419.684027777781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44420.923611111109</v>
      </c>
      <c r="D20" s="74">
        <v>1</v>
      </c>
      <c r="E20" s="95">
        <v>7</v>
      </c>
      <c r="F20" s="56">
        <f t="shared" si="3"/>
        <v>1</v>
      </c>
      <c r="G20" s="112" t="s">
        <v>116</v>
      </c>
      <c r="H20" s="113"/>
      <c r="I20" s="54">
        <f t="shared" si="0"/>
        <v>7</v>
      </c>
      <c r="J20" s="22">
        <f t="shared" si="4"/>
        <v>44420.923611111109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44421.614583333336</v>
      </c>
      <c r="D21" s="74">
        <v>1</v>
      </c>
      <c r="E21" s="95">
        <v>7</v>
      </c>
      <c r="F21" s="56">
        <f t="shared" si="3"/>
        <v>1</v>
      </c>
      <c r="G21" s="112" t="s">
        <v>116</v>
      </c>
      <c r="H21" s="113"/>
      <c r="I21" s="54">
        <f t="shared" si="0"/>
        <v>7</v>
      </c>
      <c r="J21" s="22">
        <f t="shared" si="4"/>
        <v>44421.614583333336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44421.204861111109</v>
      </c>
      <c r="D22" s="74">
        <v>1</v>
      </c>
      <c r="E22" s="95">
        <v>7</v>
      </c>
      <c r="F22" s="56">
        <f t="shared" si="3"/>
        <v>1</v>
      </c>
      <c r="G22" s="112" t="s">
        <v>116</v>
      </c>
      <c r="H22" s="113"/>
      <c r="I22" s="54">
        <f t="shared" si="0"/>
        <v>7</v>
      </c>
      <c r="J22" s="22">
        <f t="shared" si="4"/>
        <v>44421.204861111109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44421.430555555555</v>
      </c>
      <c r="D23" s="74">
        <v>1</v>
      </c>
      <c r="E23" s="95">
        <v>7</v>
      </c>
      <c r="F23" s="56">
        <f t="shared" si="3"/>
        <v>1</v>
      </c>
      <c r="G23" s="112" t="s">
        <v>116</v>
      </c>
      <c r="H23" s="113"/>
      <c r="I23" s="54">
        <f t="shared" si="0"/>
        <v>7</v>
      </c>
      <c r="J23" s="22">
        <f t="shared" si="4"/>
        <v>44421.430555555555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44421.729166666664</v>
      </c>
      <c r="D24" s="74">
        <v>1</v>
      </c>
      <c r="E24" s="95">
        <v>7</v>
      </c>
      <c r="F24" s="56">
        <f t="shared" si="3"/>
        <v>1</v>
      </c>
      <c r="G24" s="112" t="s">
        <v>116</v>
      </c>
      <c r="H24" s="113"/>
      <c r="I24" s="54">
        <f t="shared" si="0"/>
        <v>7</v>
      </c>
      <c r="J24" s="22">
        <f t="shared" si="4"/>
        <v>44421.729166666664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44422.888888888891</v>
      </c>
      <c r="D25" s="74">
        <v>1</v>
      </c>
      <c r="E25" s="95">
        <v>7</v>
      </c>
      <c r="F25" s="56">
        <f t="shared" si="3"/>
        <v>1</v>
      </c>
      <c r="G25" s="112" t="s">
        <v>116</v>
      </c>
      <c r="H25" s="113"/>
      <c r="I25" s="54">
        <f t="shared" si="0"/>
        <v>7</v>
      </c>
      <c r="J25" s="22">
        <f t="shared" si="4"/>
        <v>44422.888888888891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44423.476388888892</v>
      </c>
      <c r="D26" s="74">
        <v>1</v>
      </c>
      <c r="E26" s="95">
        <v>7</v>
      </c>
      <c r="F26" s="56">
        <f t="shared" si="3"/>
        <v>1</v>
      </c>
      <c r="G26" s="112" t="s">
        <v>116</v>
      </c>
      <c r="H26" s="113"/>
      <c r="I26" s="54">
        <f t="shared" si="0"/>
        <v>7</v>
      </c>
      <c r="J26" s="22">
        <f t="shared" si="4"/>
        <v>44423.476388888892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44424.097222222219</v>
      </c>
      <c r="D27" s="74">
        <v>1</v>
      </c>
      <c r="E27" s="95">
        <v>7</v>
      </c>
      <c r="F27" s="56">
        <f t="shared" si="3"/>
        <v>1</v>
      </c>
      <c r="G27" s="112" t="s">
        <v>116</v>
      </c>
      <c r="H27" s="113"/>
      <c r="I27" s="54">
        <f t="shared" si="0"/>
        <v>7</v>
      </c>
      <c r="J27" s="22">
        <f t="shared" si="4"/>
        <v>44424.097222222219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44424.513888888891</v>
      </c>
      <c r="D28" s="74">
        <v>1</v>
      </c>
      <c r="E28" s="95">
        <v>7</v>
      </c>
      <c r="F28" s="56">
        <f t="shared" si="3"/>
        <v>1</v>
      </c>
      <c r="G28" s="112" t="s">
        <v>116</v>
      </c>
      <c r="H28" s="113"/>
      <c r="I28" s="54">
        <f t="shared" si="0"/>
        <v>7</v>
      </c>
      <c r="J28" s="22">
        <f t="shared" si="4"/>
        <v>44424.513888888891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44425.715277777781</v>
      </c>
      <c r="D29" s="74">
        <v>1</v>
      </c>
      <c r="E29" s="95">
        <v>7</v>
      </c>
      <c r="F29" s="56">
        <f t="shared" si="3"/>
        <v>1</v>
      </c>
      <c r="G29" s="112" t="s">
        <v>116</v>
      </c>
      <c r="H29" s="113"/>
      <c r="I29" s="54">
        <f t="shared" si="0"/>
        <v>7</v>
      </c>
      <c r="J29" s="22">
        <f t="shared" si="4"/>
        <v>44425.715277777781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44426.07916666667</v>
      </c>
      <c r="D30" s="74">
        <v>1</v>
      </c>
      <c r="E30" s="95">
        <v>7</v>
      </c>
      <c r="F30" s="56">
        <f t="shared" si="3"/>
        <v>1</v>
      </c>
      <c r="G30" s="112" t="s">
        <v>116</v>
      </c>
      <c r="H30" s="113"/>
      <c r="I30" s="54">
        <f t="shared" si="0"/>
        <v>7</v>
      </c>
      <c r="J30" s="22">
        <f t="shared" si="4"/>
        <v>44426.07916666667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44426.402777777781</v>
      </c>
      <c r="D31" s="74">
        <v>1</v>
      </c>
      <c r="E31" s="95">
        <v>7</v>
      </c>
      <c r="F31" s="56">
        <f t="shared" si="3"/>
        <v>1</v>
      </c>
      <c r="G31" s="112" t="s">
        <v>116</v>
      </c>
      <c r="H31" s="113"/>
      <c r="I31" s="54">
        <f t="shared" si="0"/>
        <v>7</v>
      </c>
      <c r="J31" s="22">
        <f t="shared" si="4"/>
        <v>44426.402777777781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44430.125</v>
      </c>
      <c r="D32" s="74">
        <v>1</v>
      </c>
      <c r="E32" s="95">
        <v>7</v>
      </c>
      <c r="F32" s="56">
        <f t="shared" si="3"/>
        <v>1</v>
      </c>
      <c r="G32" s="112" t="s">
        <v>116</v>
      </c>
      <c r="H32" s="113"/>
      <c r="I32" s="54">
        <f t="shared" si="0"/>
        <v>7</v>
      </c>
      <c r="J32" s="22">
        <f t="shared" si="4"/>
        <v>44430.125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44430.615277777775</v>
      </c>
      <c r="D33" s="74">
        <v>1</v>
      </c>
      <c r="E33" s="95">
        <v>7</v>
      </c>
      <c r="F33" s="56">
        <f t="shared" si="3"/>
        <v>1</v>
      </c>
      <c r="G33" s="112" t="s">
        <v>116</v>
      </c>
      <c r="H33" s="113"/>
      <c r="I33" s="54">
        <f t="shared" si="0"/>
        <v>7</v>
      </c>
      <c r="J33" s="22">
        <f t="shared" si="4"/>
        <v>44430.615277777775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44431.041666666664</v>
      </c>
      <c r="D34" s="74">
        <v>1</v>
      </c>
      <c r="E34" s="95">
        <v>7</v>
      </c>
      <c r="F34" s="56">
        <f t="shared" si="3"/>
        <v>1</v>
      </c>
      <c r="G34" s="112" t="s">
        <v>116</v>
      </c>
      <c r="H34" s="113"/>
      <c r="I34" s="54">
        <f t="shared" si="0"/>
        <v>7</v>
      </c>
      <c r="J34" s="22">
        <f t="shared" si="4"/>
        <v>44431.041666666664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44431.097222222219</v>
      </c>
      <c r="D35" s="74">
        <v>1</v>
      </c>
      <c r="E35" s="95">
        <v>7</v>
      </c>
      <c r="F35" s="56">
        <f t="shared" si="3"/>
        <v>1</v>
      </c>
      <c r="G35" s="112" t="s">
        <v>116</v>
      </c>
      <c r="H35" s="113"/>
      <c r="I35" s="54">
        <f t="shared" si="0"/>
        <v>7</v>
      </c>
      <c r="J35" s="22">
        <f t="shared" si="4"/>
        <v>44431.097222222219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44431.728472222225</v>
      </c>
      <c r="D36" s="74">
        <v>1</v>
      </c>
      <c r="E36" s="95">
        <v>7</v>
      </c>
      <c r="F36" s="56">
        <f t="shared" si="3"/>
        <v>1</v>
      </c>
      <c r="G36" s="112" t="s">
        <v>116</v>
      </c>
      <c r="H36" s="113"/>
      <c r="I36" s="54">
        <f t="shared" si="0"/>
        <v>7</v>
      </c>
      <c r="J36" s="22">
        <f t="shared" si="4"/>
        <v>44431.728472222225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44431.818055555559</v>
      </c>
      <c r="D37" s="74">
        <v>1</v>
      </c>
      <c r="E37" s="95">
        <v>7</v>
      </c>
      <c r="F37" s="56">
        <f t="shared" si="3"/>
        <v>1</v>
      </c>
      <c r="G37" s="112" t="s">
        <v>116</v>
      </c>
      <c r="H37" s="113"/>
      <c r="I37" s="54">
        <f t="shared" si="0"/>
        <v>7</v>
      </c>
      <c r="J37" s="22">
        <f t="shared" si="4"/>
        <v>44431.818055555559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44433.22152777778</v>
      </c>
      <c r="D38" s="74">
        <v>1</v>
      </c>
      <c r="E38" s="95">
        <v>7</v>
      </c>
      <c r="F38" s="56">
        <f t="shared" si="3"/>
        <v>1</v>
      </c>
      <c r="G38" s="112" t="s">
        <v>116</v>
      </c>
      <c r="H38" s="113"/>
      <c r="I38" s="54">
        <f t="shared" si="0"/>
        <v>7</v>
      </c>
      <c r="J38" s="22">
        <f t="shared" si="4"/>
        <v>44433.22152777778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44403.427083333336</v>
      </c>
      <c r="D39" s="68">
        <v>1</v>
      </c>
      <c r="E39" s="95">
        <v>7</v>
      </c>
      <c r="F39" s="62">
        <f t="shared" si="3"/>
        <v>1</v>
      </c>
      <c r="G39" s="112" t="s">
        <v>116</v>
      </c>
      <c r="H39" s="113"/>
      <c r="I39" s="54">
        <f t="shared" si="0"/>
        <v>7</v>
      </c>
      <c r="J39" s="22">
        <f t="shared" si="4"/>
        <v>44403.427083333336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44404.4375</v>
      </c>
      <c r="D40" s="74">
        <v>1</v>
      </c>
      <c r="E40" s="95">
        <v>7</v>
      </c>
      <c r="F40" s="56">
        <f t="shared" si="3"/>
        <v>1</v>
      </c>
      <c r="G40" s="112" t="s">
        <v>116</v>
      </c>
      <c r="H40" s="113"/>
      <c r="I40" s="54">
        <f t="shared" si="0"/>
        <v>7</v>
      </c>
      <c r="J40" s="22">
        <f t="shared" si="4"/>
        <v>44404.4375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44405.958333333336</v>
      </c>
      <c r="D41" s="74">
        <v>1</v>
      </c>
      <c r="E41" s="95">
        <v>7</v>
      </c>
      <c r="F41" s="56">
        <f t="shared" si="3"/>
        <v>1</v>
      </c>
      <c r="G41" s="112" t="s">
        <v>116</v>
      </c>
      <c r="H41" s="113"/>
      <c r="I41" s="54">
        <f t="shared" si="0"/>
        <v>7</v>
      </c>
      <c r="J41" s="22">
        <f t="shared" si="4"/>
        <v>44405.958333333336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44408.458333333336</v>
      </c>
      <c r="D42" s="74">
        <v>1</v>
      </c>
      <c r="E42" s="95">
        <v>7</v>
      </c>
      <c r="F42" s="56">
        <f t="shared" si="3"/>
        <v>1</v>
      </c>
      <c r="G42" s="112" t="s">
        <v>116</v>
      </c>
      <c r="H42" s="113"/>
      <c r="I42" s="54">
        <f t="shared" si="0"/>
        <v>7</v>
      </c>
      <c r="J42" s="22">
        <f t="shared" si="4"/>
        <v>44408.458333333336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44409.052083333336</v>
      </c>
      <c r="D43" s="74">
        <v>1</v>
      </c>
      <c r="E43" s="95">
        <v>7</v>
      </c>
      <c r="F43" s="56">
        <f t="shared" si="3"/>
        <v>1</v>
      </c>
      <c r="G43" s="112" t="s">
        <v>116</v>
      </c>
      <c r="H43" s="113"/>
      <c r="I43" s="54">
        <f t="shared" si="0"/>
        <v>7</v>
      </c>
      <c r="J43" s="22">
        <f t="shared" si="4"/>
        <v>44409.052083333336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44411.770833333336</v>
      </c>
      <c r="D44" s="74">
        <v>1</v>
      </c>
      <c r="E44" s="95">
        <v>7</v>
      </c>
      <c r="F44" s="56">
        <f t="shared" si="3"/>
        <v>1</v>
      </c>
      <c r="G44" s="112" t="s">
        <v>116</v>
      </c>
      <c r="H44" s="113"/>
      <c r="I44" s="54">
        <f t="shared" si="0"/>
        <v>7</v>
      </c>
      <c r="J44" s="22">
        <f t="shared" si="4"/>
        <v>44411.770833333336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44414.5</v>
      </c>
      <c r="D45" s="74">
        <v>1</v>
      </c>
      <c r="E45" s="95">
        <v>7</v>
      </c>
      <c r="F45" s="56">
        <f t="shared" si="3"/>
        <v>1</v>
      </c>
      <c r="G45" s="112" t="s">
        <v>116</v>
      </c>
      <c r="H45" s="113"/>
      <c r="I45" s="54">
        <f t="shared" si="0"/>
        <v>7</v>
      </c>
      <c r="J45" s="22">
        <f t="shared" si="4"/>
        <v>44414.5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44418.052083333336</v>
      </c>
      <c r="D46" s="74">
        <v>1</v>
      </c>
      <c r="E46" s="95">
        <v>7</v>
      </c>
      <c r="F46" s="56">
        <f t="shared" si="3"/>
        <v>1</v>
      </c>
      <c r="G46" s="112" t="s">
        <v>116</v>
      </c>
      <c r="H46" s="113"/>
      <c r="I46" s="54">
        <f t="shared" si="0"/>
        <v>7</v>
      </c>
      <c r="J46" s="22">
        <f t="shared" si="4"/>
        <v>44418.052083333336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44425.833333333336</v>
      </c>
      <c r="D47" s="74">
        <v>1</v>
      </c>
      <c r="E47" s="95">
        <v>7</v>
      </c>
      <c r="F47" s="56">
        <f t="shared" si="3"/>
        <v>1</v>
      </c>
      <c r="G47" s="112" t="s">
        <v>116</v>
      </c>
      <c r="H47" s="113"/>
      <c r="I47" s="54">
        <f t="shared" si="0"/>
        <v>7</v>
      </c>
      <c r="J47" s="22">
        <f t="shared" si="4"/>
        <v>44425.833333333336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44430.6875</v>
      </c>
      <c r="D48" s="74">
        <v>1</v>
      </c>
      <c r="E48" s="95">
        <v>7</v>
      </c>
      <c r="F48" s="56">
        <f t="shared" si="3"/>
        <v>1</v>
      </c>
      <c r="G48" s="112" t="s">
        <v>116</v>
      </c>
      <c r="H48" s="113"/>
      <c r="I48" s="54">
        <f t="shared" si="0"/>
        <v>7</v>
      </c>
      <c r="J48" s="22">
        <f t="shared" si="4"/>
        <v>44430.6875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44433.052083333336</v>
      </c>
      <c r="D49" s="74">
        <v>1</v>
      </c>
      <c r="E49" s="95">
        <v>7</v>
      </c>
      <c r="F49" s="56">
        <f t="shared" si="3"/>
        <v>1</v>
      </c>
      <c r="G49" s="112" t="s">
        <v>116</v>
      </c>
      <c r="H49" s="113"/>
      <c r="I49" s="54">
        <f t="shared" si="0"/>
        <v>7</v>
      </c>
      <c r="J49" s="22">
        <f t="shared" si="4"/>
        <v>44433.052083333336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44405.951388888891</v>
      </c>
      <c r="D50" s="74">
        <v>1</v>
      </c>
      <c r="E50" s="95">
        <v>7</v>
      </c>
      <c r="F50" s="56">
        <f t="shared" si="3"/>
        <v>1</v>
      </c>
      <c r="G50" s="112" t="s">
        <v>116</v>
      </c>
      <c r="H50" s="113"/>
      <c r="I50" s="54">
        <f t="shared" si="0"/>
        <v>7</v>
      </c>
      <c r="J50" s="22">
        <f t="shared" si="4"/>
        <v>44405.951388888891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44407.520833333336</v>
      </c>
      <c r="D51" s="74">
        <v>1</v>
      </c>
      <c r="E51" s="95">
        <v>7</v>
      </c>
      <c r="F51" s="56">
        <f t="shared" si="3"/>
        <v>1</v>
      </c>
      <c r="G51" s="112" t="s">
        <v>116</v>
      </c>
      <c r="H51" s="113"/>
      <c r="I51" s="54">
        <f t="shared" si="0"/>
        <v>7</v>
      </c>
      <c r="J51" s="22">
        <f t="shared" si="4"/>
        <v>44407.520833333336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44407.458333333336</v>
      </c>
      <c r="D52" s="74">
        <v>1</v>
      </c>
      <c r="E52" s="95">
        <v>7</v>
      </c>
      <c r="F52" s="56">
        <f t="shared" si="3"/>
        <v>1</v>
      </c>
      <c r="G52" s="112" t="s">
        <v>116</v>
      </c>
      <c r="H52" s="113"/>
      <c r="I52" s="54">
        <f t="shared" si="0"/>
        <v>7</v>
      </c>
      <c r="J52" s="22">
        <f t="shared" si="4"/>
        <v>44407.458333333336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44408.368055555555</v>
      </c>
      <c r="D53" s="74">
        <v>1</v>
      </c>
      <c r="E53" s="95">
        <v>7</v>
      </c>
      <c r="F53" s="56">
        <f t="shared" si="3"/>
        <v>1</v>
      </c>
      <c r="G53" s="112" t="s">
        <v>116</v>
      </c>
      <c r="H53" s="113"/>
      <c r="I53" s="54">
        <f t="shared" si="0"/>
        <v>7</v>
      </c>
      <c r="J53" s="22">
        <f t="shared" si="4"/>
        <v>44408.368055555555</v>
      </c>
      <c r="K53" s="54">
        <f t="shared" si="5"/>
        <v>3687.5299999999997</v>
      </c>
      <c r="L53" s="74" t="s">
        <v>16</v>
      </c>
      <c r="M53" s="56">
        <f t="shared" si="1"/>
        <v>1</v>
      </c>
      <c r="N53" s="54">
        <f t="shared" si="2"/>
        <v>7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44411.71875</v>
      </c>
      <c r="D54" s="74">
        <v>1</v>
      </c>
      <c r="E54" s="95">
        <v>7</v>
      </c>
      <c r="F54" s="56">
        <f t="shared" si="3"/>
        <v>1</v>
      </c>
      <c r="G54" s="112" t="s">
        <v>116</v>
      </c>
      <c r="H54" s="113"/>
      <c r="I54" s="54">
        <f t="shared" si="0"/>
        <v>7</v>
      </c>
      <c r="J54" s="22">
        <f t="shared" si="4"/>
        <v>44411.71875</v>
      </c>
      <c r="K54" s="54">
        <f t="shared" si="5"/>
        <v>3687.5299999999997</v>
      </c>
      <c r="L54" s="74" t="s">
        <v>16</v>
      </c>
      <c r="M54" s="56">
        <f t="shared" si="1"/>
        <v>1</v>
      </c>
      <c r="N54" s="54">
        <f t="shared" si="2"/>
        <v>7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44413.71875</v>
      </c>
      <c r="D55" s="74">
        <v>1</v>
      </c>
      <c r="E55" s="95">
        <v>7</v>
      </c>
      <c r="F55" s="56">
        <f t="shared" si="3"/>
        <v>1</v>
      </c>
      <c r="G55" s="112" t="s">
        <v>116</v>
      </c>
      <c r="H55" s="113"/>
      <c r="I55" s="54">
        <f t="shared" si="0"/>
        <v>7</v>
      </c>
      <c r="J55" s="22">
        <f t="shared" si="4"/>
        <v>44413.71875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44419.416666666664</v>
      </c>
      <c r="D56" s="74">
        <v>1</v>
      </c>
      <c r="E56" s="95">
        <v>7</v>
      </c>
      <c r="F56" s="56">
        <f t="shared" si="3"/>
        <v>1</v>
      </c>
      <c r="G56" s="112" t="s">
        <v>116</v>
      </c>
      <c r="H56" s="113"/>
      <c r="I56" s="54">
        <f t="shared" si="0"/>
        <v>7</v>
      </c>
      <c r="J56" s="22">
        <f t="shared" si="4"/>
        <v>44419.416666666664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44426.413194444445</v>
      </c>
      <c r="D57" s="74">
        <v>1</v>
      </c>
      <c r="E57" s="95">
        <v>7</v>
      </c>
      <c r="F57" s="56">
        <f t="shared" si="3"/>
        <v>1</v>
      </c>
      <c r="G57" s="112" t="s">
        <v>116</v>
      </c>
      <c r="H57" s="113"/>
      <c r="I57" s="54">
        <f t="shared" si="0"/>
        <v>7</v>
      </c>
      <c r="J57" s="22">
        <f t="shared" si="4"/>
        <v>44426.413194444445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44427.604166666664</v>
      </c>
      <c r="D58" s="74">
        <v>1</v>
      </c>
      <c r="E58" s="95">
        <v>7</v>
      </c>
      <c r="F58" s="56">
        <f t="shared" si="3"/>
        <v>1</v>
      </c>
      <c r="G58" s="112" t="s">
        <v>116</v>
      </c>
      <c r="H58" s="113"/>
      <c r="I58" s="54">
        <f t="shared" si="0"/>
        <v>7</v>
      </c>
      <c r="J58" s="22">
        <f t="shared" si="4"/>
        <v>44427.604166666664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44428.083333333336</v>
      </c>
      <c r="D59" s="74">
        <v>1</v>
      </c>
      <c r="E59" s="95">
        <v>7</v>
      </c>
      <c r="F59" s="56">
        <f t="shared" si="3"/>
        <v>1</v>
      </c>
      <c r="G59" s="112" t="s">
        <v>116</v>
      </c>
      <c r="H59" s="113"/>
      <c r="I59" s="54">
        <f t="shared" si="0"/>
        <v>7</v>
      </c>
      <c r="J59" s="22">
        <f t="shared" si="4"/>
        <v>44428.083333333336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44429.75</v>
      </c>
      <c r="D60" s="74">
        <v>1</v>
      </c>
      <c r="E60" s="95">
        <v>7</v>
      </c>
      <c r="F60" s="56">
        <f t="shared" si="3"/>
        <v>1</v>
      </c>
      <c r="G60" s="112" t="s">
        <v>116</v>
      </c>
      <c r="H60" s="113"/>
      <c r="I60" s="54">
        <f t="shared" si="0"/>
        <v>7</v>
      </c>
      <c r="J60" s="22">
        <f t="shared" si="4"/>
        <v>44429.75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44403</v>
      </c>
      <c r="D61" s="74">
        <v>1</v>
      </c>
      <c r="E61" s="95">
        <v>7</v>
      </c>
      <c r="F61" s="56">
        <f t="shared" si="3"/>
        <v>1</v>
      </c>
      <c r="G61" s="112" t="s">
        <v>116</v>
      </c>
      <c r="H61" s="113"/>
      <c r="I61" s="54">
        <f t="shared" si="0"/>
        <v>7</v>
      </c>
      <c r="J61" s="22">
        <f t="shared" si="4"/>
        <v>44403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44404</v>
      </c>
      <c r="D62" s="74">
        <v>1</v>
      </c>
      <c r="E62" s="95">
        <v>7</v>
      </c>
      <c r="F62" s="56">
        <f t="shared" si="3"/>
        <v>1</v>
      </c>
      <c r="G62" s="112" t="s">
        <v>116</v>
      </c>
      <c r="H62" s="113"/>
      <c r="I62" s="54">
        <f t="shared" si="0"/>
        <v>7</v>
      </c>
      <c r="J62" s="23">
        <f t="shared" si="4"/>
        <v>44404</v>
      </c>
      <c r="K62" s="54">
        <f t="shared" si="5"/>
        <v>3687.5299999999997</v>
      </c>
      <c r="L62" s="74" t="s">
        <v>16</v>
      </c>
      <c r="M62" s="56">
        <f t="shared" si="1"/>
        <v>1</v>
      </c>
      <c r="N62" s="54">
        <f t="shared" si="2"/>
        <v>7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44404</v>
      </c>
      <c r="D63" s="74">
        <v>1</v>
      </c>
      <c r="E63" s="95">
        <v>7</v>
      </c>
      <c r="F63" s="56">
        <f t="shared" si="3"/>
        <v>1</v>
      </c>
      <c r="G63" s="112" t="s">
        <v>116</v>
      </c>
      <c r="H63" s="113"/>
      <c r="I63" s="54">
        <f t="shared" si="0"/>
        <v>7</v>
      </c>
      <c r="J63" s="23">
        <f t="shared" si="4"/>
        <v>44404</v>
      </c>
      <c r="K63" s="54">
        <f t="shared" si="5"/>
        <v>3687.5299999999997</v>
      </c>
      <c r="L63" s="74" t="s">
        <v>16</v>
      </c>
      <c r="M63" s="56">
        <f t="shared" si="1"/>
        <v>1</v>
      </c>
      <c r="N63" s="54">
        <f t="shared" si="2"/>
        <v>7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44408</v>
      </c>
      <c r="D64" s="74">
        <v>1</v>
      </c>
      <c r="E64" s="95">
        <v>7</v>
      </c>
      <c r="F64" s="56">
        <f t="shared" si="3"/>
        <v>1</v>
      </c>
      <c r="G64" s="112" t="s">
        <v>116</v>
      </c>
      <c r="H64" s="113"/>
      <c r="I64" s="54">
        <f t="shared" si="0"/>
        <v>7</v>
      </c>
      <c r="J64" s="23">
        <f t="shared" si="4"/>
        <v>44408</v>
      </c>
      <c r="K64" s="54">
        <f t="shared" si="5"/>
        <v>3687.5299999999997</v>
      </c>
      <c r="L64" s="74" t="s">
        <v>16</v>
      </c>
      <c r="M64" s="56">
        <f t="shared" si="1"/>
        <v>1</v>
      </c>
      <c r="N64" s="54">
        <f t="shared" si="2"/>
        <v>7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44413</v>
      </c>
      <c r="D65" s="74">
        <v>1</v>
      </c>
      <c r="E65" s="95">
        <v>7</v>
      </c>
      <c r="F65" s="56">
        <f t="shared" si="3"/>
        <v>1</v>
      </c>
      <c r="G65" s="112" t="s">
        <v>116</v>
      </c>
      <c r="H65" s="113"/>
      <c r="I65" s="54">
        <f t="shared" si="0"/>
        <v>7</v>
      </c>
      <c r="J65" s="23">
        <f t="shared" si="4"/>
        <v>44413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44420</v>
      </c>
      <c r="D66" s="74">
        <v>1</v>
      </c>
      <c r="E66" s="95">
        <v>7</v>
      </c>
      <c r="F66" s="56">
        <f t="shared" si="3"/>
        <v>1</v>
      </c>
      <c r="G66" s="112" t="s">
        <v>116</v>
      </c>
      <c r="H66" s="113"/>
      <c r="I66" s="54">
        <f t="shared" si="0"/>
        <v>7</v>
      </c>
      <c r="J66" s="23">
        <f t="shared" si="4"/>
        <v>44420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44413</v>
      </c>
      <c r="D67" s="74">
        <v>1</v>
      </c>
      <c r="E67" s="95">
        <v>7</v>
      </c>
      <c r="F67" s="56">
        <f t="shared" si="3"/>
        <v>1</v>
      </c>
      <c r="G67" s="112" t="s">
        <v>116</v>
      </c>
      <c r="H67" s="113"/>
      <c r="I67" s="54">
        <f t="shared" si="0"/>
        <v>7</v>
      </c>
      <c r="J67" s="23">
        <f t="shared" si="4"/>
        <v>44413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44431</v>
      </c>
      <c r="D68" s="74">
        <v>1</v>
      </c>
      <c r="E68" s="95">
        <v>7</v>
      </c>
      <c r="F68" s="56">
        <f t="shared" si="3"/>
        <v>1</v>
      </c>
      <c r="G68" s="112" t="s">
        <v>116</v>
      </c>
      <c r="H68" s="113"/>
      <c r="I68" s="54">
        <f t="shared" si="0"/>
        <v>7</v>
      </c>
      <c r="J68" s="23">
        <f t="shared" si="4"/>
        <v>44431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44423</v>
      </c>
      <c r="D69" s="74">
        <v>1</v>
      </c>
      <c r="E69" s="95">
        <v>7</v>
      </c>
      <c r="F69" s="56">
        <f t="shared" si="3"/>
        <v>1</v>
      </c>
      <c r="G69" s="112" t="s">
        <v>116</v>
      </c>
      <c r="H69" s="113"/>
      <c r="I69" s="54">
        <f t="shared" si="0"/>
        <v>7</v>
      </c>
      <c r="J69" s="23">
        <f t="shared" si="4"/>
        <v>44423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44424</v>
      </c>
      <c r="D70" s="74">
        <v>1</v>
      </c>
      <c r="E70" s="95">
        <v>7</v>
      </c>
      <c r="F70" s="56">
        <f t="shared" si="3"/>
        <v>1</v>
      </c>
      <c r="G70" s="112" t="s">
        <v>116</v>
      </c>
      <c r="H70" s="113"/>
      <c r="I70" s="54">
        <f t="shared" ref="I70:I133" si="6">E70</f>
        <v>7</v>
      </c>
      <c r="J70" s="23">
        <f t="shared" si="4"/>
        <v>44424</v>
      </c>
      <c r="K70" s="54">
        <f t="shared" si="5"/>
        <v>3687.5299999999997</v>
      </c>
      <c r="L70" s="74" t="s">
        <v>16</v>
      </c>
      <c r="M70" s="56">
        <f t="shared" ref="M70:M133" si="7">F70</f>
        <v>1</v>
      </c>
      <c r="N70" s="54">
        <f t="shared" ref="N70:N133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44426</v>
      </c>
      <c r="D71" s="74">
        <v>1</v>
      </c>
      <c r="E71" s="95">
        <v>7</v>
      </c>
      <c r="F71" s="56">
        <f t="shared" ref="F71:F134" si="9">D71</f>
        <v>1</v>
      </c>
      <c r="G71" s="112" t="s">
        <v>116</v>
      </c>
      <c r="H71" s="113"/>
      <c r="I71" s="54">
        <f t="shared" si="6"/>
        <v>7</v>
      </c>
      <c r="J71" s="23">
        <f t="shared" ref="J71:J134" si="10">C71</f>
        <v>44426</v>
      </c>
      <c r="K71" s="54">
        <f t="shared" ref="K71:K134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44427</v>
      </c>
      <c r="D72" s="74">
        <v>1</v>
      </c>
      <c r="E72" s="95">
        <v>7</v>
      </c>
      <c r="F72" s="56">
        <f t="shared" si="9"/>
        <v>1</v>
      </c>
      <c r="G72" s="112" t="s">
        <v>116</v>
      </c>
      <c r="H72" s="113"/>
      <c r="I72" s="54">
        <f t="shared" si="6"/>
        <v>7</v>
      </c>
      <c r="J72" s="23">
        <f t="shared" si="10"/>
        <v>44427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44429</v>
      </c>
      <c r="D73" s="74">
        <v>1</v>
      </c>
      <c r="E73" s="95">
        <v>7</v>
      </c>
      <c r="F73" s="56">
        <f t="shared" si="9"/>
        <v>1</v>
      </c>
      <c r="G73" s="112" t="s">
        <v>116</v>
      </c>
      <c r="H73" s="113"/>
      <c r="I73" s="54">
        <f t="shared" si="6"/>
        <v>7</v>
      </c>
      <c r="J73" s="23">
        <f t="shared" si="10"/>
        <v>44429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44429</v>
      </c>
      <c r="D74" s="74">
        <v>1</v>
      </c>
      <c r="E74" s="95">
        <v>7</v>
      </c>
      <c r="F74" s="56">
        <f t="shared" si="9"/>
        <v>1</v>
      </c>
      <c r="G74" s="112" t="s">
        <v>116</v>
      </c>
      <c r="H74" s="113"/>
      <c r="I74" s="54">
        <f t="shared" si="6"/>
        <v>7</v>
      </c>
      <c r="J74" s="23">
        <f t="shared" si="10"/>
        <v>44429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44430</v>
      </c>
      <c r="D75" s="74">
        <v>1</v>
      </c>
      <c r="E75" s="95">
        <v>7</v>
      </c>
      <c r="F75" s="56">
        <f t="shared" si="9"/>
        <v>1</v>
      </c>
      <c r="G75" s="112" t="s">
        <v>116</v>
      </c>
      <c r="H75" s="113"/>
      <c r="I75" s="54">
        <f t="shared" si="6"/>
        <v>7</v>
      </c>
      <c r="J75" s="23">
        <f t="shared" si="10"/>
        <v>44430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44431</v>
      </c>
      <c r="D76" s="74">
        <v>1</v>
      </c>
      <c r="E76" s="95">
        <v>7</v>
      </c>
      <c r="F76" s="56">
        <f t="shared" si="9"/>
        <v>1</v>
      </c>
      <c r="G76" s="112" t="s">
        <v>116</v>
      </c>
      <c r="H76" s="113"/>
      <c r="I76" s="54">
        <f t="shared" si="6"/>
        <v>7</v>
      </c>
      <c r="J76" s="23">
        <f t="shared" si="10"/>
        <v>44431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44432</v>
      </c>
      <c r="D77" s="74">
        <v>1</v>
      </c>
      <c r="E77" s="95">
        <v>7</v>
      </c>
      <c r="F77" s="56">
        <f t="shared" si="9"/>
        <v>1</v>
      </c>
      <c r="G77" s="112" t="s">
        <v>116</v>
      </c>
      <c r="H77" s="113"/>
      <c r="I77" s="54">
        <f t="shared" si="6"/>
        <v>7</v>
      </c>
      <c r="J77" s="23">
        <f t="shared" si="10"/>
        <v>44432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 t="s">
        <v>283</v>
      </c>
      <c r="D78" s="74">
        <v>1</v>
      </c>
      <c r="E78" s="95">
        <v>7</v>
      </c>
      <c r="F78" s="56">
        <f t="shared" si="9"/>
        <v>1</v>
      </c>
      <c r="G78" s="112" t="s">
        <v>116</v>
      </c>
      <c r="H78" s="113"/>
      <c r="I78" s="54">
        <f t="shared" si="6"/>
        <v>7</v>
      </c>
      <c r="J78" s="23" t="str">
        <f t="shared" si="10"/>
        <v>27.07.2021г.</v>
      </c>
      <c r="K78" s="54">
        <f t="shared" si="11"/>
        <v>3687.5299999999997</v>
      </c>
      <c r="L78" s="74" t="s">
        <v>16</v>
      </c>
      <c r="M78" s="56">
        <f t="shared" si="7"/>
        <v>1</v>
      </c>
      <c r="N78" s="54">
        <f t="shared" si="8"/>
        <v>7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 t="s">
        <v>284</v>
      </c>
      <c r="D79" s="74">
        <v>1</v>
      </c>
      <c r="E79" s="95">
        <v>7</v>
      </c>
      <c r="F79" s="56">
        <f t="shared" si="9"/>
        <v>1</v>
      </c>
      <c r="G79" s="112" t="s">
        <v>116</v>
      </c>
      <c r="H79" s="113"/>
      <c r="I79" s="54">
        <f t="shared" si="6"/>
        <v>7</v>
      </c>
      <c r="J79" s="23" t="str">
        <f t="shared" si="10"/>
        <v>28.07.2021г.</v>
      </c>
      <c r="K79" s="54">
        <f t="shared" si="11"/>
        <v>3687.5299999999997</v>
      </c>
      <c r="L79" s="74" t="s">
        <v>16</v>
      </c>
      <c r="M79" s="56">
        <f t="shared" si="7"/>
        <v>1</v>
      </c>
      <c r="N79" s="54">
        <f t="shared" si="8"/>
        <v>7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 t="s">
        <v>285</v>
      </c>
      <c r="D80" s="74">
        <v>1</v>
      </c>
      <c r="E80" s="95">
        <v>7</v>
      </c>
      <c r="F80" s="56">
        <f t="shared" si="9"/>
        <v>1</v>
      </c>
      <c r="G80" s="112" t="s">
        <v>116</v>
      </c>
      <c r="H80" s="113"/>
      <c r="I80" s="54">
        <f t="shared" si="6"/>
        <v>7</v>
      </c>
      <c r="J80" s="23" t="str">
        <f t="shared" si="10"/>
        <v>31.07.2021г.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 t="s">
        <v>286</v>
      </c>
      <c r="D81" s="74">
        <v>1</v>
      </c>
      <c r="E81" s="95">
        <v>7</v>
      </c>
      <c r="F81" s="56">
        <f t="shared" si="9"/>
        <v>1</v>
      </c>
      <c r="G81" s="112" t="s">
        <v>116</v>
      </c>
      <c r="H81" s="113"/>
      <c r="I81" s="54">
        <f t="shared" si="6"/>
        <v>7</v>
      </c>
      <c r="J81" s="23" t="str">
        <f t="shared" si="10"/>
        <v>01.08.2021г.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 t="s">
        <v>287</v>
      </c>
      <c r="D82" s="74">
        <v>1</v>
      </c>
      <c r="E82" s="95">
        <v>7</v>
      </c>
      <c r="F82" s="56">
        <f t="shared" si="9"/>
        <v>1</v>
      </c>
      <c r="G82" s="112" t="s">
        <v>116</v>
      </c>
      <c r="H82" s="113"/>
      <c r="I82" s="54">
        <f t="shared" si="6"/>
        <v>7</v>
      </c>
      <c r="J82" s="23" t="str">
        <f t="shared" si="10"/>
        <v>06.08.2021г.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 t="s">
        <v>288</v>
      </c>
      <c r="D83" s="74">
        <v>1</v>
      </c>
      <c r="E83" s="95">
        <v>7</v>
      </c>
      <c r="F83" s="56">
        <f t="shared" si="9"/>
        <v>1</v>
      </c>
      <c r="G83" s="112" t="s">
        <v>116</v>
      </c>
      <c r="H83" s="113"/>
      <c r="I83" s="54">
        <f t="shared" si="6"/>
        <v>7</v>
      </c>
      <c r="J83" s="23" t="str">
        <f t="shared" si="10"/>
        <v>07.08.2021г.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 t="s">
        <v>289</v>
      </c>
      <c r="D84" s="74">
        <v>1</v>
      </c>
      <c r="E84" s="95">
        <v>7</v>
      </c>
      <c r="F84" s="56">
        <f t="shared" si="9"/>
        <v>1</v>
      </c>
      <c r="G84" s="112" t="s">
        <v>116</v>
      </c>
      <c r="H84" s="113"/>
      <c r="I84" s="54">
        <f t="shared" si="6"/>
        <v>7</v>
      </c>
      <c r="J84" s="23" t="str">
        <f t="shared" si="10"/>
        <v>12.08.2021г.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 t="s">
        <v>290</v>
      </c>
      <c r="D85" s="74">
        <v>1</v>
      </c>
      <c r="E85" s="95">
        <v>7</v>
      </c>
      <c r="F85" s="56">
        <f t="shared" si="9"/>
        <v>1</v>
      </c>
      <c r="G85" s="112" t="s">
        <v>116</v>
      </c>
      <c r="H85" s="113"/>
      <c r="I85" s="54">
        <f t="shared" si="6"/>
        <v>7</v>
      </c>
      <c r="J85" s="23" t="str">
        <f t="shared" si="10"/>
        <v>15.08.2021г.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 t="s">
        <v>291</v>
      </c>
      <c r="D86" s="74">
        <v>1</v>
      </c>
      <c r="E86" s="95">
        <v>7</v>
      </c>
      <c r="F86" s="56">
        <f t="shared" si="9"/>
        <v>1</v>
      </c>
      <c r="G86" s="112" t="s">
        <v>116</v>
      </c>
      <c r="H86" s="113"/>
      <c r="I86" s="54">
        <f t="shared" si="6"/>
        <v>7</v>
      </c>
      <c r="J86" s="23" t="str">
        <f t="shared" si="10"/>
        <v>16.08.2021г.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 t="s">
        <v>292</v>
      </c>
      <c r="D87" s="74">
        <v>1</v>
      </c>
      <c r="E87" s="95">
        <v>7</v>
      </c>
      <c r="F87" s="56">
        <f t="shared" si="9"/>
        <v>1</v>
      </c>
      <c r="G87" s="112" t="s">
        <v>116</v>
      </c>
      <c r="H87" s="113"/>
      <c r="I87" s="54">
        <f t="shared" si="6"/>
        <v>7</v>
      </c>
      <c r="J87" s="23" t="str">
        <f t="shared" si="10"/>
        <v>17.08.2021г.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 t="s">
        <v>293</v>
      </c>
      <c r="D88" s="74">
        <v>1</v>
      </c>
      <c r="E88" s="95">
        <v>7</v>
      </c>
      <c r="F88" s="56">
        <f t="shared" si="9"/>
        <v>1</v>
      </c>
      <c r="G88" s="112" t="s">
        <v>116</v>
      </c>
      <c r="H88" s="113"/>
      <c r="I88" s="54">
        <f t="shared" si="6"/>
        <v>7</v>
      </c>
      <c r="J88" s="23" t="str">
        <f t="shared" si="10"/>
        <v>18.08.2021г.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 t="s">
        <v>294</v>
      </c>
      <c r="D89" s="74">
        <v>1</v>
      </c>
      <c r="E89" s="95">
        <v>7</v>
      </c>
      <c r="F89" s="56">
        <f t="shared" si="9"/>
        <v>1</v>
      </c>
      <c r="G89" s="112" t="s">
        <v>116</v>
      </c>
      <c r="H89" s="113"/>
      <c r="I89" s="54">
        <f t="shared" si="6"/>
        <v>7</v>
      </c>
      <c r="J89" s="23" t="str">
        <f t="shared" si="10"/>
        <v>19.08.2021г.</v>
      </c>
      <c r="K89" s="54">
        <f t="shared" si="11"/>
        <v>3687.5299999999997</v>
      </c>
      <c r="L89" s="74" t="s">
        <v>16</v>
      </c>
      <c r="M89" s="56">
        <f t="shared" si="7"/>
        <v>1</v>
      </c>
      <c r="N89" s="54">
        <f t="shared" si="8"/>
        <v>7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 t="s">
        <v>295</v>
      </c>
      <c r="D90" s="74">
        <v>1</v>
      </c>
      <c r="E90" s="95">
        <v>7</v>
      </c>
      <c r="F90" s="56">
        <f t="shared" si="9"/>
        <v>1</v>
      </c>
      <c r="G90" s="112" t="s">
        <v>116</v>
      </c>
      <c r="H90" s="113"/>
      <c r="I90" s="54">
        <f t="shared" si="6"/>
        <v>7</v>
      </c>
      <c r="J90" s="23" t="str">
        <f t="shared" si="10"/>
        <v>21.08.2021г.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 t="s">
        <v>296</v>
      </c>
      <c r="D91" s="74">
        <v>1</v>
      </c>
      <c r="E91" s="95">
        <v>7</v>
      </c>
      <c r="F91" s="56">
        <f t="shared" si="9"/>
        <v>1</v>
      </c>
      <c r="G91" s="112" t="s">
        <v>116</v>
      </c>
      <c r="H91" s="113"/>
      <c r="I91" s="54">
        <f t="shared" si="6"/>
        <v>7</v>
      </c>
      <c r="J91" s="23" t="str">
        <f t="shared" si="10"/>
        <v>22.08.2021г.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 t="s">
        <v>297</v>
      </c>
      <c r="D92" s="74">
        <v>1</v>
      </c>
      <c r="E92" s="95">
        <v>7</v>
      </c>
      <c r="F92" s="56">
        <f t="shared" si="9"/>
        <v>1</v>
      </c>
      <c r="G92" s="112" t="s">
        <v>116</v>
      </c>
      <c r="H92" s="113"/>
      <c r="I92" s="54">
        <f t="shared" si="6"/>
        <v>7</v>
      </c>
      <c r="J92" s="23" t="str">
        <f t="shared" si="10"/>
        <v>23.08.2021г.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 t="s">
        <v>298</v>
      </c>
      <c r="D93" s="74">
        <v>1</v>
      </c>
      <c r="E93" s="95">
        <v>7</v>
      </c>
      <c r="F93" s="56">
        <f t="shared" si="9"/>
        <v>1</v>
      </c>
      <c r="G93" s="112" t="s">
        <v>116</v>
      </c>
      <c r="H93" s="113"/>
      <c r="I93" s="54">
        <f t="shared" si="6"/>
        <v>7</v>
      </c>
      <c r="J93" s="23" t="str">
        <f t="shared" si="10"/>
        <v>11.08.2021г.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 t="s">
        <v>285</v>
      </c>
      <c r="D94" s="74">
        <v>1</v>
      </c>
      <c r="E94" s="95">
        <v>7</v>
      </c>
      <c r="F94" s="56">
        <f t="shared" si="9"/>
        <v>1</v>
      </c>
      <c r="G94" s="112" t="s">
        <v>116</v>
      </c>
      <c r="H94" s="113"/>
      <c r="I94" s="54">
        <f t="shared" si="6"/>
        <v>7</v>
      </c>
      <c r="J94" s="23" t="str">
        <f t="shared" si="10"/>
        <v>31.07.2021г.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 t="s">
        <v>287</v>
      </c>
      <c r="D95" s="74">
        <v>1</v>
      </c>
      <c r="E95" s="95">
        <v>7</v>
      </c>
      <c r="F95" s="56">
        <f t="shared" si="9"/>
        <v>1</v>
      </c>
      <c r="G95" s="112" t="s">
        <v>116</v>
      </c>
      <c r="H95" s="113"/>
      <c r="I95" s="54">
        <f t="shared" si="6"/>
        <v>7</v>
      </c>
      <c r="J95" s="23" t="str">
        <f t="shared" si="10"/>
        <v>06.08.2021г.</v>
      </c>
      <c r="K95" s="54">
        <f t="shared" si="11"/>
        <v>3687.5299999999997</v>
      </c>
      <c r="L95" s="74" t="s">
        <v>16</v>
      </c>
      <c r="M95" s="56">
        <f t="shared" si="7"/>
        <v>1</v>
      </c>
      <c r="N95" s="54">
        <f t="shared" si="8"/>
        <v>7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 t="s">
        <v>299</v>
      </c>
      <c r="D96" s="74">
        <v>1</v>
      </c>
      <c r="E96" s="95">
        <v>7</v>
      </c>
      <c r="F96" s="56">
        <f t="shared" si="9"/>
        <v>1</v>
      </c>
      <c r="G96" s="112" t="s">
        <v>116</v>
      </c>
      <c r="H96" s="113"/>
      <c r="I96" s="54">
        <f t="shared" si="6"/>
        <v>7</v>
      </c>
      <c r="J96" s="23" t="str">
        <f t="shared" si="10"/>
        <v>26.07.2021г.</v>
      </c>
      <c r="K96" s="54">
        <f t="shared" si="11"/>
        <v>3687.5299999999997</v>
      </c>
      <c r="L96" s="74" t="s">
        <v>16</v>
      </c>
      <c r="M96" s="56">
        <f t="shared" si="7"/>
        <v>1</v>
      </c>
      <c r="N96" s="54">
        <f t="shared" si="8"/>
        <v>7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 t="s">
        <v>290</v>
      </c>
      <c r="D97" s="74">
        <v>1</v>
      </c>
      <c r="E97" s="95">
        <v>7</v>
      </c>
      <c r="F97" s="56">
        <f t="shared" si="9"/>
        <v>1</v>
      </c>
      <c r="G97" s="112" t="s">
        <v>116</v>
      </c>
      <c r="H97" s="113"/>
      <c r="I97" s="54">
        <f t="shared" si="6"/>
        <v>7</v>
      </c>
      <c r="J97" s="23" t="str">
        <f t="shared" si="10"/>
        <v>15.08.2021г.</v>
      </c>
      <c r="K97" s="54">
        <f t="shared" si="11"/>
        <v>3687.5299999999997</v>
      </c>
      <c r="L97" s="74" t="s">
        <v>16</v>
      </c>
      <c r="M97" s="56">
        <f t="shared" si="7"/>
        <v>1</v>
      </c>
      <c r="N97" s="54">
        <f t="shared" si="8"/>
        <v>7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82</v>
      </c>
      <c r="C98" s="25">
        <v>44406</v>
      </c>
      <c r="D98" s="74">
        <v>1</v>
      </c>
      <c r="E98" s="95">
        <v>10</v>
      </c>
      <c r="F98" s="56">
        <f t="shared" si="9"/>
        <v>1</v>
      </c>
      <c r="G98" s="112" t="s">
        <v>117</v>
      </c>
      <c r="H98" s="113"/>
      <c r="I98" s="54">
        <f t="shared" si="6"/>
        <v>10</v>
      </c>
      <c r="J98" s="23">
        <f t="shared" si="10"/>
        <v>44406</v>
      </c>
      <c r="K98" s="54">
        <f t="shared" si="11"/>
        <v>5267.9</v>
      </c>
      <c r="L98" s="74" t="s">
        <v>16</v>
      </c>
      <c r="M98" s="56">
        <f t="shared" si="7"/>
        <v>1</v>
      </c>
      <c r="N98" s="54">
        <f t="shared" si="8"/>
        <v>10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82</v>
      </c>
      <c r="C99" s="25">
        <v>44417</v>
      </c>
      <c r="D99" s="74">
        <v>1</v>
      </c>
      <c r="E99" s="95">
        <v>10</v>
      </c>
      <c r="F99" s="56">
        <f t="shared" si="9"/>
        <v>1</v>
      </c>
      <c r="G99" s="112" t="s">
        <v>117</v>
      </c>
      <c r="H99" s="113"/>
      <c r="I99" s="54">
        <f t="shared" si="6"/>
        <v>10</v>
      </c>
      <c r="J99" s="23">
        <f t="shared" si="10"/>
        <v>44417</v>
      </c>
      <c r="K99" s="54">
        <f t="shared" si="11"/>
        <v>5267.9</v>
      </c>
      <c r="L99" s="74" t="s">
        <v>16</v>
      </c>
      <c r="M99" s="56">
        <f t="shared" si="7"/>
        <v>1</v>
      </c>
      <c r="N99" s="54">
        <f t="shared" si="8"/>
        <v>10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82</v>
      </c>
      <c r="C100" s="25">
        <v>44421</v>
      </c>
      <c r="D100" s="74">
        <v>1</v>
      </c>
      <c r="E100" s="95">
        <v>10</v>
      </c>
      <c r="F100" s="56">
        <f t="shared" si="9"/>
        <v>1</v>
      </c>
      <c r="G100" s="112" t="s">
        <v>117</v>
      </c>
      <c r="H100" s="113"/>
      <c r="I100" s="54">
        <f t="shared" si="6"/>
        <v>10</v>
      </c>
      <c r="J100" s="23">
        <f t="shared" si="10"/>
        <v>44421</v>
      </c>
      <c r="K100" s="54">
        <f t="shared" si="11"/>
        <v>5267.9</v>
      </c>
      <c r="L100" s="74" t="s">
        <v>16</v>
      </c>
      <c r="M100" s="56">
        <f t="shared" si="7"/>
        <v>1</v>
      </c>
      <c r="N100" s="54">
        <f t="shared" si="8"/>
        <v>10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82</v>
      </c>
      <c r="C101" s="25">
        <v>44427</v>
      </c>
      <c r="D101" s="74">
        <v>1</v>
      </c>
      <c r="E101" s="95">
        <v>10</v>
      </c>
      <c r="F101" s="56">
        <f t="shared" si="9"/>
        <v>1</v>
      </c>
      <c r="G101" s="112" t="s">
        <v>117</v>
      </c>
      <c r="H101" s="113"/>
      <c r="I101" s="54">
        <f t="shared" si="6"/>
        <v>10</v>
      </c>
      <c r="J101" s="23">
        <f t="shared" si="10"/>
        <v>44427</v>
      </c>
      <c r="K101" s="54">
        <f t="shared" si="11"/>
        <v>5267.9</v>
      </c>
      <c r="L101" s="74" t="s">
        <v>16</v>
      </c>
      <c r="M101" s="56">
        <f t="shared" si="7"/>
        <v>1</v>
      </c>
      <c r="N101" s="54">
        <f t="shared" si="8"/>
        <v>10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82</v>
      </c>
      <c r="C102" s="25">
        <v>44430</v>
      </c>
      <c r="D102" s="74">
        <v>1</v>
      </c>
      <c r="E102" s="95">
        <v>10</v>
      </c>
      <c r="F102" s="56">
        <f t="shared" si="9"/>
        <v>1</v>
      </c>
      <c r="G102" s="112" t="s">
        <v>117</v>
      </c>
      <c r="H102" s="113"/>
      <c r="I102" s="54">
        <f t="shared" si="6"/>
        <v>10</v>
      </c>
      <c r="J102" s="23">
        <f t="shared" si="10"/>
        <v>44430</v>
      </c>
      <c r="K102" s="54">
        <f t="shared" si="11"/>
        <v>5267.9</v>
      </c>
      <c r="L102" s="74" t="s">
        <v>16</v>
      </c>
      <c r="M102" s="56">
        <f t="shared" si="7"/>
        <v>1</v>
      </c>
      <c r="N102" s="54">
        <f t="shared" si="8"/>
        <v>10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82</v>
      </c>
      <c r="C103" s="25">
        <v>44406</v>
      </c>
      <c r="D103" s="74">
        <v>1</v>
      </c>
      <c r="E103" s="95">
        <v>10</v>
      </c>
      <c r="F103" s="56">
        <f t="shared" si="9"/>
        <v>1</v>
      </c>
      <c r="G103" s="112" t="s">
        <v>117</v>
      </c>
      <c r="H103" s="113"/>
      <c r="I103" s="54">
        <f t="shared" si="6"/>
        <v>10</v>
      </c>
      <c r="J103" s="23">
        <f t="shared" si="10"/>
        <v>44406</v>
      </c>
      <c r="K103" s="54">
        <f t="shared" si="11"/>
        <v>5267.9</v>
      </c>
      <c r="L103" s="74" t="s">
        <v>16</v>
      </c>
      <c r="M103" s="56">
        <f t="shared" si="7"/>
        <v>1</v>
      </c>
      <c r="N103" s="54">
        <f t="shared" si="8"/>
        <v>10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82</v>
      </c>
      <c r="C104" s="25">
        <v>44412</v>
      </c>
      <c r="D104" s="74">
        <v>1</v>
      </c>
      <c r="E104" s="95">
        <v>10</v>
      </c>
      <c r="F104" s="56">
        <f t="shared" si="9"/>
        <v>1</v>
      </c>
      <c r="G104" s="112" t="s">
        <v>117</v>
      </c>
      <c r="H104" s="113"/>
      <c r="I104" s="54">
        <f t="shared" si="6"/>
        <v>10</v>
      </c>
      <c r="J104" s="23">
        <f t="shared" si="10"/>
        <v>44412</v>
      </c>
      <c r="K104" s="54">
        <f t="shared" si="11"/>
        <v>5267.9</v>
      </c>
      <c r="L104" s="74" t="s">
        <v>16</v>
      </c>
      <c r="M104" s="56">
        <f t="shared" si="7"/>
        <v>1</v>
      </c>
      <c r="N104" s="54">
        <f t="shared" si="8"/>
        <v>10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82</v>
      </c>
      <c r="C105" s="25">
        <v>44419</v>
      </c>
      <c r="D105" s="74">
        <v>1</v>
      </c>
      <c r="E105" s="95">
        <v>10</v>
      </c>
      <c r="F105" s="56">
        <f t="shared" si="9"/>
        <v>1</v>
      </c>
      <c r="G105" s="112" t="s">
        <v>117</v>
      </c>
      <c r="H105" s="113"/>
      <c r="I105" s="54">
        <f t="shared" si="6"/>
        <v>10</v>
      </c>
      <c r="J105" s="23">
        <f t="shared" si="10"/>
        <v>44419</v>
      </c>
      <c r="K105" s="54">
        <f t="shared" si="11"/>
        <v>5267.9</v>
      </c>
      <c r="L105" s="74" t="s">
        <v>16</v>
      </c>
      <c r="M105" s="56">
        <f t="shared" si="7"/>
        <v>1</v>
      </c>
      <c r="N105" s="54">
        <f t="shared" si="8"/>
        <v>10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82</v>
      </c>
      <c r="C106" s="25">
        <v>44426</v>
      </c>
      <c r="D106" s="74">
        <v>1</v>
      </c>
      <c r="E106" s="95">
        <v>10</v>
      </c>
      <c r="F106" s="56">
        <f t="shared" si="9"/>
        <v>1</v>
      </c>
      <c r="G106" s="112" t="s">
        <v>117</v>
      </c>
      <c r="H106" s="113"/>
      <c r="I106" s="54">
        <f t="shared" si="6"/>
        <v>10</v>
      </c>
      <c r="J106" s="23">
        <f t="shared" si="10"/>
        <v>44426</v>
      </c>
      <c r="K106" s="54">
        <f t="shared" si="11"/>
        <v>5267.9</v>
      </c>
      <c r="L106" s="74" t="s">
        <v>16</v>
      </c>
      <c r="M106" s="56">
        <f t="shared" si="7"/>
        <v>1</v>
      </c>
      <c r="N106" s="54">
        <f t="shared" si="8"/>
        <v>10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82</v>
      </c>
      <c r="C107" s="25">
        <v>44406</v>
      </c>
      <c r="D107" s="74">
        <v>1</v>
      </c>
      <c r="E107" s="95">
        <v>10</v>
      </c>
      <c r="F107" s="56">
        <f t="shared" si="9"/>
        <v>1</v>
      </c>
      <c r="G107" s="112" t="s">
        <v>117</v>
      </c>
      <c r="H107" s="113"/>
      <c r="I107" s="54">
        <f t="shared" si="6"/>
        <v>10</v>
      </c>
      <c r="J107" s="23">
        <f t="shared" si="10"/>
        <v>44406</v>
      </c>
      <c r="K107" s="54">
        <f t="shared" si="11"/>
        <v>5267.9</v>
      </c>
      <c r="L107" s="74" t="s">
        <v>16</v>
      </c>
      <c r="M107" s="56">
        <f t="shared" si="7"/>
        <v>1</v>
      </c>
      <c r="N107" s="54">
        <f t="shared" si="8"/>
        <v>10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82</v>
      </c>
      <c r="C108" s="25">
        <v>44417</v>
      </c>
      <c r="D108" s="74">
        <v>1</v>
      </c>
      <c r="E108" s="95">
        <v>10</v>
      </c>
      <c r="F108" s="56">
        <f t="shared" si="9"/>
        <v>1</v>
      </c>
      <c r="G108" s="112" t="s">
        <v>117</v>
      </c>
      <c r="H108" s="113"/>
      <c r="I108" s="54">
        <f t="shared" si="6"/>
        <v>10</v>
      </c>
      <c r="J108" s="23">
        <f t="shared" si="10"/>
        <v>44417</v>
      </c>
      <c r="K108" s="54">
        <f t="shared" si="11"/>
        <v>5267.9</v>
      </c>
      <c r="L108" s="74" t="s">
        <v>16</v>
      </c>
      <c r="M108" s="56">
        <f t="shared" si="7"/>
        <v>1</v>
      </c>
      <c r="N108" s="54">
        <f t="shared" si="8"/>
        <v>10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82</v>
      </c>
      <c r="C109" s="25">
        <v>44422</v>
      </c>
      <c r="D109" s="74">
        <v>1</v>
      </c>
      <c r="E109" s="95">
        <v>10</v>
      </c>
      <c r="F109" s="56">
        <f t="shared" si="9"/>
        <v>1</v>
      </c>
      <c r="G109" s="112" t="s">
        <v>117</v>
      </c>
      <c r="H109" s="113"/>
      <c r="I109" s="54">
        <f t="shared" si="6"/>
        <v>10</v>
      </c>
      <c r="J109" s="23">
        <f t="shared" si="10"/>
        <v>44422</v>
      </c>
      <c r="K109" s="54">
        <f t="shared" si="11"/>
        <v>5267.9</v>
      </c>
      <c r="L109" s="74" t="s">
        <v>16</v>
      </c>
      <c r="M109" s="56">
        <f t="shared" si="7"/>
        <v>1</v>
      </c>
      <c r="N109" s="54">
        <f t="shared" si="8"/>
        <v>10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82</v>
      </c>
      <c r="C110" s="25">
        <v>44428</v>
      </c>
      <c r="D110" s="74">
        <v>1</v>
      </c>
      <c r="E110" s="95">
        <v>10</v>
      </c>
      <c r="F110" s="56">
        <f t="shared" si="9"/>
        <v>1</v>
      </c>
      <c r="G110" s="112" t="s">
        <v>117</v>
      </c>
      <c r="H110" s="113"/>
      <c r="I110" s="54">
        <f t="shared" si="6"/>
        <v>10</v>
      </c>
      <c r="J110" s="23">
        <f t="shared" si="10"/>
        <v>44428</v>
      </c>
      <c r="K110" s="54">
        <f t="shared" si="11"/>
        <v>5267.9</v>
      </c>
      <c r="L110" s="74" t="s">
        <v>16</v>
      </c>
      <c r="M110" s="56">
        <f t="shared" si="7"/>
        <v>1</v>
      </c>
      <c r="N110" s="54">
        <f t="shared" si="8"/>
        <v>10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82</v>
      </c>
      <c r="C111" s="25">
        <v>44430</v>
      </c>
      <c r="D111" s="74">
        <v>1</v>
      </c>
      <c r="E111" s="95">
        <v>10</v>
      </c>
      <c r="F111" s="56">
        <f t="shared" si="9"/>
        <v>1</v>
      </c>
      <c r="G111" s="112" t="s">
        <v>117</v>
      </c>
      <c r="H111" s="113"/>
      <c r="I111" s="54">
        <f t="shared" si="6"/>
        <v>10</v>
      </c>
      <c r="J111" s="23">
        <f t="shared" si="10"/>
        <v>44430</v>
      </c>
      <c r="K111" s="54">
        <f t="shared" si="11"/>
        <v>5267.9</v>
      </c>
      <c r="L111" s="74" t="s">
        <v>16</v>
      </c>
      <c r="M111" s="56">
        <f t="shared" si="7"/>
        <v>1</v>
      </c>
      <c r="N111" s="54">
        <f t="shared" si="8"/>
        <v>10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82</v>
      </c>
      <c r="C112" s="25">
        <v>44403</v>
      </c>
      <c r="D112" s="74">
        <v>1</v>
      </c>
      <c r="E112" s="95">
        <v>10</v>
      </c>
      <c r="F112" s="56">
        <f t="shared" si="9"/>
        <v>1</v>
      </c>
      <c r="G112" s="112" t="s">
        <v>117</v>
      </c>
      <c r="H112" s="113"/>
      <c r="I112" s="54">
        <f t="shared" si="6"/>
        <v>10</v>
      </c>
      <c r="J112" s="23">
        <f t="shared" si="10"/>
        <v>44403</v>
      </c>
      <c r="K112" s="54">
        <f t="shared" si="11"/>
        <v>5267.9</v>
      </c>
      <c r="L112" s="74" t="s">
        <v>16</v>
      </c>
      <c r="M112" s="56">
        <f t="shared" si="7"/>
        <v>1</v>
      </c>
      <c r="N112" s="54">
        <f t="shared" si="8"/>
        <v>10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82</v>
      </c>
      <c r="C113" s="25">
        <v>44408</v>
      </c>
      <c r="D113" s="74">
        <v>1</v>
      </c>
      <c r="E113" s="95">
        <v>10</v>
      </c>
      <c r="F113" s="56">
        <f t="shared" si="9"/>
        <v>1</v>
      </c>
      <c r="G113" s="112" t="s">
        <v>117</v>
      </c>
      <c r="H113" s="113"/>
      <c r="I113" s="54">
        <f t="shared" si="6"/>
        <v>10</v>
      </c>
      <c r="J113" s="23">
        <f t="shared" si="10"/>
        <v>44408</v>
      </c>
      <c r="K113" s="54">
        <f t="shared" si="11"/>
        <v>5267.9</v>
      </c>
      <c r="L113" s="74" t="s">
        <v>16</v>
      </c>
      <c r="M113" s="56">
        <f t="shared" si="7"/>
        <v>1</v>
      </c>
      <c r="N113" s="54">
        <f t="shared" si="8"/>
        <v>10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82</v>
      </c>
      <c r="C114" s="25">
        <v>44422</v>
      </c>
      <c r="D114" s="74">
        <v>1</v>
      </c>
      <c r="E114" s="95">
        <v>10</v>
      </c>
      <c r="F114" s="56">
        <f t="shared" si="9"/>
        <v>1</v>
      </c>
      <c r="G114" s="112" t="s">
        <v>117</v>
      </c>
      <c r="H114" s="113"/>
      <c r="I114" s="54">
        <f t="shared" si="6"/>
        <v>10</v>
      </c>
      <c r="J114" s="23">
        <f t="shared" si="10"/>
        <v>44422</v>
      </c>
      <c r="K114" s="54">
        <f t="shared" si="11"/>
        <v>5267.9</v>
      </c>
      <c r="L114" s="74" t="s">
        <v>16</v>
      </c>
      <c r="M114" s="56">
        <f t="shared" si="7"/>
        <v>1</v>
      </c>
      <c r="N114" s="54">
        <f t="shared" si="8"/>
        <v>10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82</v>
      </c>
      <c r="C115" s="25">
        <v>44405</v>
      </c>
      <c r="D115" s="74">
        <v>1</v>
      </c>
      <c r="E115" s="95">
        <v>10</v>
      </c>
      <c r="F115" s="56">
        <f t="shared" si="9"/>
        <v>1</v>
      </c>
      <c r="G115" s="112" t="s">
        <v>117</v>
      </c>
      <c r="H115" s="113"/>
      <c r="I115" s="54">
        <f t="shared" si="6"/>
        <v>10</v>
      </c>
      <c r="J115" s="23">
        <f t="shared" si="10"/>
        <v>44405</v>
      </c>
      <c r="K115" s="54">
        <f t="shared" si="11"/>
        <v>5267.9</v>
      </c>
      <c r="L115" s="74" t="s">
        <v>16</v>
      </c>
      <c r="M115" s="56">
        <f t="shared" si="7"/>
        <v>1</v>
      </c>
      <c r="N115" s="54">
        <f t="shared" si="8"/>
        <v>10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82</v>
      </c>
      <c r="C116" s="25">
        <v>44412</v>
      </c>
      <c r="D116" s="74">
        <v>1</v>
      </c>
      <c r="E116" s="95">
        <v>10</v>
      </c>
      <c r="F116" s="56">
        <f t="shared" si="9"/>
        <v>1</v>
      </c>
      <c r="G116" s="112" t="s">
        <v>117</v>
      </c>
      <c r="H116" s="113"/>
      <c r="I116" s="54">
        <f t="shared" si="6"/>
        <v>10</v>
      </c>
      <c r="J116" s="23">
        <f t="shared" si="10"/>
        <v>44412</v>
      </c>
      <c r="K116" s="54">
        <f t="shared" si="11"/>
        <v>5267.9</v>
      </c>
      <c r="L116" s="74" t="s">
        <v>16</v>
      </c>
      <c r="M116" s="56">
        <f t="shared" si="7"/>
        <v>1</v>
      </c>
      <c r="N116" s="54">
        <f t="shared" si="8"/>
        <v>10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82</v>
      </c>
      <c r="C117" s="25">
        <v>44417</v>
      </c>
      <c r="D117" s="74">
        <v>1</v>
      </c>
      <c r="E117" s="95">
        <v>10</v>
      </c>
      <c r="F117" s="56">
        <f t="shared" si="9"/>
        <v>1</v>
      </c>
      <c r="G117" s="112" t="s">
        <v>117</v>
      </c>
      <c r="H117" s="113"/>
      <c r="I117" s="54">
        <f t="shared" si="6"/>
        <v>10</v>
      </c>
      <c r="J117" s="23">
        <f t="shared" si="10"/>
        <v>44417</v>
      </c>
      <c r="K117" s="54">
        <f t="shared" si="11"/>
        <v>5267.9</v>
      </c>
      <c r="L117" s="74" t="s">
        <v>16</v>
      </c>
      <c r="M117" s="56">
        <f t="shared" si="7"/>
        <v>1</v>
      </c>
      <c r="N117" s="54">
        <f t="shared" si="8"/>
        <v>10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82</v>
      </c>
      <c r="C118" s="25">
        <v>44406</v>
      </c>
      <c r="D118" s="74">
        <v>1</v>
      </c>
      <c r="E118" s="95">
        <v>10</v>
      </c>
      <c r="F118" s="56">
        <f t="shared" si="9"/>
        <v>1</v>
      </c>
      <c r="G118" s="112" t="s">
        <v>117</v>
      </c>
      <c r="H118" s="113"/>
      <c r="I118" s="54">
        <f t="shared" si="6"/>
        <v>10</v>
      </c>
      <c r="J118" s="23">
        <f t="shared" si="10"/>
        <v>44406</v>
      </c>
      <c r="K118" s="54">
        <f t="shared" si="11"/>
        <v>5267.9</v>
      </c>
      <c r="L118" s="74" t="s">
        <v>16</v>
      </c>
      <c r="M118" s="56">
        <f t="shared" si="7"/>
        <v>1</v>
      </c>
      <c r="N118" s="54">
        <f t="shared" si="8"/>
        <v>10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82</v>
      </c>
      <c r="C119" s="25">
        <v>44424</v>
      </c>
      <c r="D119" s="74">
        <v>1</v>
      </c>
      <c r="E119" s="95">
        <v>10</v>
      </c>
      <c r="F119" s="56">
        <f t="shared" si="9"/>
        <v>1</v>
      </c>
      <c r="G119" s="112" t="s">
        <v>117</v>
      </c>
      <c r="H119" s="113"/>
      <c r="I119" s="54">
        <f t="shared" si="6"/>
        <v>10</v>
      </c>
      <c r="J119" s="23">
        <f t="shared" si="10"/>
        <v>44424</v>
      </c>
      <c r="K119" s="54">
        <f t="shared" si="11"/>
        <v>5267.9</v>
      </c>
      <c r="L119" s="74" t="s">
        <v>16</v>
      </c>
      <c r="M119" s="56">
        <f t="shared" si="7"/>
        <v>1</v>
      </c>
      <c r="N119" s="54">
        <f t="shared" si="8"/>
        <v>10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82</v>
      </c>
      <c r="C120" s="25">
        <v>44431</v>
      </c>
      <c r="D120" s="74">
        <v>1</v>
      </c>
      <c r="E120" s="95">
        <v>10</v>
      </c>
      <c r="F120" s="56">
        <f t="shared" si="9"/>
        <v>1</v>
      </c>
      <c r="G120" s="112" t="s">
        <v>117</v>
      </c>
      <c r="H120" s="113"/>
      <c r="I120" s="54">
        <f t="shared" si="6"/>
        <v>10</v>
      </c>
      <c r="J120" s="23">
        <f t="shared" si="10"/>
        <v>44431</v>
      </c>
      <c r="K120" s="54">
        <f t="shared" si="11"/>
        <v>5267.9</v>
      </c>
      <c r="L120" s="74" t="s">
        <v>16</v>
      </c>
      <c r="M120" s="56">
        <f t="shared" si="7"/>
        <v>1</v>
      </c>
      <c r="N120" s="54">
        <f t="shared" si="8"/>
        <v>10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82</v>
      </c>
      <c r="C121" s="25">
        <v>44412</v>
      </c>
      <c r="D121" s="74">
        <v>1</v>
      </c>
      <c r="E121" s="95">
        <v>10</v>
      </c>
      <c r="F121" s="56">
        <f t="shared" si="9"/>
        <v>1</v>
      </c>
      <c r="G121" s="112" t="s">
        <v>117</v>
      </c>
      <c r="H121" s="113"/>
      <c r="I121" s="54">
        <f t="shared" si="6"/>
        <v>10</v>
      </c>
      <c r="J121" s="23">
        <f t="shared" si="10"/>
        <v>44412</v>
      </c>
      <c r="K121" s="54">
        <f t="shared" si="11"/>
        <v>5267.9</v>
      </c>
      <c r="L121" s="74" t="s">
        <v>16</v>
      </c>
      <c r="M121" s="56">
        <f t="shared" si="7"/>
        <v>1</v>
      </c>
      <c r="N121" s="54">
        <f t="shared" si="8"/>
        <v>10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82</v>
      </c>
      <c r="C122" s="25">
        <v>44422</v>
      </c>
      <c r="D122" s="74">
        <v>1</v>
      </c>
      <c r="E122" s="95">
        <v>10</v>
      </c>
      <c r="F122" s="56">
        <f t="shared" si="9"/>
        <v>1</v>
      </c>
      <c r="G122" s="112" t="s">
        <v>117</v>
      </c>
      <c r="H122" s="113"/>
      <c r="I122" s="54">
        <f t="shared" si="6"/>
        <v>10</v>
      </c>
      <c r="J122" s="23">
        <f t="shared" si="10"/>
        <v>44422</v>
      </c>
      <c r="K122" s="54">
        <f t="shared" si="11"/>
        <v>5267.9</v>
      </c>
      <c r="L122" s="74" t="s">
        <v>16</v>
      </c>
      <c r="M122" s="56">
        <f t="shared" si="7"/>
        <v>1</v>
      </c>
      <c r="N122" s="54">
        <f t="shared" si="8"/>
        <v>10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82</v>
      </c>
      <c r="C123" s="25">
        <v>44430</v>
      </c>
      <c r="D123" s="74">
        <v>1</v>
      </c>
      <c r="E123" s="95">
        <v>10</v>
      </c>
      <c r="F123" s="56">
        <f t="shared" si="9"/>
        <v>1</v>
      </c>
      <c r="G123" s="112" t="s">
        <v>117</v>
      </c>
      <c r="H123" s="113"/>
      <c r="I123" s="54">
        <f t="shared" si="6"/>
        <v>10</v>
      </c>
      <c r="J123" s="23">
        <f t="shared" si="10"/>
        <v>44430</v>
      </c>
      <c r="K123" s="54">
        <f t="shared" si="11"/>
        <v>5267.9</v>
      </c>
      <c r="L123" s="74" t="s">
        <v>16</v>
      </c>
      <c r="M123" s="56">
        <f t="shared" si="7"/>
        <v>1</v>
      </c>
      <c r="N123" s="54">
        <f t="shared" si="8"/>
        <v>10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82</v>
      </c>
      <c r="C124" s="25">
        <v>44407</v>
      </c>
      <c r="D124" s="74">
        <v>1</v>
      </c>
      <c r="E124" s="95">
        <v>10</v>
      </c>
      <c r="F124" s="56">
        <f t="shared" si="9"/>
        <v>1</v>
      </c>
      <c r="G124" s="112" t="s">
        <v>117</v>
      </c>
      <c r="H124" s="113"/>
      <c r="I124" s="54">
        <f t="shared" si="6"/>
        <v>10</v>
      </c>
      <c r="J124" s="23">
        <f t="shared" si="10"/>
        <v>44407</v>
      </c>
      <c r="K124" s="54">
        <f t="shared" si="11"/>
        <v>5267.9</v>
      </c>
      <c r="L124" s="74" t="s">
        <v>16</v>
      </c>
      <c r="M124" s="56">
        <f t="shared" si="7"/>
        <v>1</v>
      </c>
      <c r="N124" s="54">
        <f t="shared" si="8"/>
        <v>10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82</v>
      </c>
      <c r="C125" s="25">
        <v>44412</v>
      </c>
      <c r="D125" s="74">
        <v>1</v>
      </c>
      <c r="E125" s="95">
        <v>10</v>
      </c>
      <c r="F125" s="56">
        <f t="shared" si="9"/>
        <v>1</v>
      </c>
      <c r="G125" s="112" t="s">
        <v>117</v>
      </c>
      <c r="H125" s="113"/>
      <c r="I125" s="54">
        <f t="shared" si="6"/>
        <v>10</v>
      </c>
      <c r="J125" s="23">
        <f t="shared" si="10"/>
        <v>44412</v>
      </c>
      <c r="K125" s="54">
        <f t="shared" si="11"/>
        <v>5267.9</v>
      </c>
      <c r="L125" s="74" t="s">
        <v>16</v>
      </c>
      <c r="M125" s="56">
        <f t="shared" si="7"/>
        <v>1</v>
      </c>
      <c r="N125" s="54">
        <f t="shared" si="8"/>
        <v>10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44417</v>
      </c>
      <c r="D126" s="74">
        <v>1</v>
      </c>
      <c r="E126" s="95">
        <v>10</v>
      </c>
      <c r="F126" s="56">
        <f t="shared" si="9"/>
        <v>1</v>
      </c>
      <c r="G126" s="112" t="s">
        <v>117</v>
      </c>
      <c r="H126" s="113"/>
      <c r="I126" s="54">
        <f t="shared" si="6"/>
        <v>10</v>
      </c>
      <c r="J126" s="23">
        <f t="shared" si="10"/>
        <v>44417</v>
      </c>
      <c r="K126" s="54">
        <f t="shared" si="11"/>
        <v>5267.9</v>
      </c>
      <c r="L126" s="74" t="s">
        <v>16</v>
      </c>
      <c r="M126" s="56">
        <f t="shared" si="7"/>
        <v>1</v>
      </c>
      <c r="N126" s="54">
        <f t="shared" si="8"/>
        <v>10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44429</v>
      </c>
      <c r="D127" s="74">
        <v>1</v>
      </c>
      <c r="E127" s="95">
        <v>10</v>
      </c>
      <c r="F127" s="56">
        <f t="shared" si="9"/>
        <v>1</v>
      </c>
      <c r="G127" s="112" t="s">
        <v>117</v>
      </c>
      <c r="H127" s="113"/>
      <c r="I127" s="54">
        <f t="shared" si="6"/>
        <v>10</v>
      </c>
      <c r="J127" s="23">
        <f t="shared" si="10"/>
        <v>44429</v>
      </c>
      <c r="K127" s="54">
        <f t="shared" si="11"/>
        <v>5267.9</v>
      </c>
      <c r="L127" s="74" t="s">
        <v>16</v>
      </c>
      <c r="M127" s="56">
        <f t="shared" si="7"/>
        <v>1</v>
      </c>
      <c r="N127" s="54">
        <f t="shared" si="8"/>
        <v>10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44405</v>
      </c>
      <c r="D128" s="74">
        <v>1</v>
      </c>
      <c r="E128" s="95">
        <v>10</v>
      </c>
      <c r="F128" s="56">
        <f t="shared" si="9"/>
        <v>1</v>
      </c>
      <c r="G128" s="112" t="s">
        <v>117</v>
      </c>
      <c r="H128" s="113"/>
      <c r="I128" s="54">
        <f t="shared" si="6"/>
        <v>10</v>
      </c>
      <c r="J128" s="23">
        <f t="shared" si="10"/>
        <v>44405</v>
      </c>
      <c r="K128" s="54">
        <f t="shared" si="11"/>
        <v>5267.9</v>
      </c>
      <c r="L128" s="74" t="s">
        <v>16</v>
      </c>
      <c r="M128" s="56">
        <f t="shared" si="7"/>
        <v>1</v>
      </c>
      <c r="N128" s="54">
        <f t="shared" si="8"/>
        <v>10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44406</v>
      </c>
      <c r="D129" s="74">
        <v>1</v>
      </c>
      <c r="E129" s="95">
        <v>10</v>
      </c>
      <c r="F129" s="56">
        <f t="shared" si="9"/>
        <v>1</v>
      </c>
      <c r="G129" s="112" t="s">
        <v>117</v>
      </c>
      <c r="H129" s="113"/>
      <c r="I129" s="54">
        <f t="shared" si="6"/>
        <v>10</v>
      </c>
      <c r="J129" s="23">
        <f t="shared" si="10"/>
        <v>44406</v>
      </c>
      <c r="K129" s="54">
        <f t="shared" si="11"/>
        <v>5267.9</v>
      </c>
      <c r="L129" s="74" t="s">
        <v>16</v>
      </c>
      <c r="M129" s="56">
        <f t="shared" si="7"/>
        <v>1</v>
      </c>
      <c r="N129" s="54">
        <f t="shared" si="8"/>
        <v>10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44406</v>
      </c>
      <c r="D130" s="74">
        <v>1</v>
      </c>
      <c r="E130" s="95">
        <v>10</v>
      </c>
      <c r="F130" s="56">
        <f t="shared" si="9"/>
        <v>1</v>
      </c>
      <c r="G130" s="112" t="s">
        <v>117</v>
      </c>
      <c r="H130" s="113"/>
      <c r="I130" s="54">
        <f t="shared" si="6"/>
        <v>10</v>
      </c>
      <c r="J130" s="23">
        <f t="shared" si="10"/>
        <v>44406</v>
      </c>
      <c r="K130" s="54">
        <f t="shared" si="11"/>
        <v>5267.9</v>
      </c>
      <c r="L130" s="74" t="s">
        <v>16</v>
      </c>
      <c r="M130" s="56">
        <f t="shared" si="7"/>
        <v>1</v>
      </c>
      <c r="N130" s="54">
        <f t="shared" si="8"/>
        <v>10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44409</v>
      </c>
      <c r="D131" s="74">
        <v>1</v>
      </c>
      <c r="E131" s="95">
        <v>10</v>
      </c>
      <c r="F131" s="56">
        <f t="shared" si="9"/>
        <v>1</v>
      </c>
      <c r="G131" s="112" t="s">
        <v>117</v>
      </c>
      <c r="H131" s="113"/>
      <c r="I131" s="54">
        <f t="shared" si="6"/>
        <v>10</v>
      </c>
      <c r="J131" s="23">
        <f t="shared" si="10"/>
        <v>44409</v>
      </c>
      <c r="K131" s="54">
        <f t="shared" si="11"/>
        <v>5267.9</v>
      </c>
      <c r="L131" s="74" t="s">
        <v>16</v>
      </c>
      <c r="M131" s="56">
        <f t="shared" si="7"/>
        <v>1</v>
      </c>
      <c r="N131" s="54">
        <f t="shared" si="8"/>
        <v>10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44410</v>
      </c>
      <c r="D132" s="74">
        <v>1</v>
      </c>
      <c r="E132" s="95">
        <v>10</v>
      </c>
      <c r="F132" s="56">
        <f t="shared" si="9"/>
        <v>1</v>
      </c>
      <c r="G132" s="112" t="s">
        <v>117</v>
      </c>
      <c r="H132" s="113"/>
      <c r="I132" s="54">
        <f t="shared" si="6"/>
        <v>10</v>
      </c>
      <c r="J132" s="23">
        <f t="shared" si="10"/>
        <v>44410</v>
      </c>
      <c r="K132" s="54">
        <f t="shared" si="11"/>
        <v>5267.9</v>
      </c>
      <c r="L132" s="74" t="s">
        <v>16</v>
      </c>
      <c r="M132" s="56">
        <f t="shared" si="7"/>
        <v>1</v>
      </c>
      <c r="N132" s="54">
        <f t="shared" si="8"/>
        <v>10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44411</v>
      </c>
      <c r="D133" s="74">
        <v>1</v>
      </c>
      <c r="E133" s="95">
        <v>10</v>
      </c>
      <c r="F133" s="56">
        <f t="shared" si="9"/>
        <v>1</v>
      </c>
      <c r="G133" s="112" t="s">
        <v>117</v>
      </c>
      <c r="H133" s="113"/>
      <c r="I133" s="54">
        <f t="shared" si="6"/>
        <v>10</v>
      </c>
      <c r="J133" s="23">
        <f t="shared" si="10"/>
        <v>44411</v>
      </c>
      <c r="K133" s="54">
        <f t="shared" si="11"/>
        <v>5267.9</v>
      </c>
      <c r="L133" s="74" t="s">
        <v>16</v>
      </c>
      <c r="M133" s="56">
        <f t="shared" si="7"/>
        <v>1</v>
      </c>
      <c r="N133" s="54">
        <f t="shared" si="8"/>
        <v>10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44412</v>
      </c>
      <c r="D134" s="74">
        <v>1</v>
      </c>
      <c r="E134" s="95">
        <v>10</v>
      </c>
      <c r="F134" s="56">
        <f t="shared" si="9"/>
        <v>1</v>
      </c>
      <c r="G134" s="112" t="s">
        <v>117</v>
      </c>
      <c r="H134" s="113"/>
      <c r="I134" s="54">
        <f t="shared" ref="I134:I137" si="12">E134</f>
        <v>10</v>
      </c>
      <c r="J134" s="23">
        <f t="shared" si="10"/>
        <v>44412</v>
      </c>
      <c r="K134" s="54">
        <f t="shared" si="11"/>
        <v>5267.9</v>
      </c>
      <c r="L134" s="74" t="s">
        <v>16</v>
      </c>
      <c r="M134" s="56">
        <f t="shared" ref="M134:M137" si="13">F134</f>
        <v>1</v>
      </c>
      <c r="N134" s="54">
        <f t="shared" ref="N134:N137" si="14">E134</f>
        <v>10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44413</v>
      </c>
      <c r="D135" s="74">
        <v>1</v>
      </c>
      <c r="E135" s="95">
        <v>10</v>
      </c>
      <c r="F135" s="56">
        <f t="shared" ref="F135:F137" si="15">D135</f>
        <v>1</v>
      </c>
      <c r="G135" s="112" t="s">
        <v>117</v>
      </c>
      <c r="H135" s="113"/>
      <c r="I135" s="54">
        <f t="shared" si="12"/>
        <v>10</v>
      </c>
      <c r="J135" s="23">
        <f t="shared" ref="J135:J137" si="16">C135</f>
        <v>44413</v>
      </c>
      <c r="K135" s="54">
        <f t="shared" ref="K135:K137" si="17">E135*526.79</f>
        <v>5267.9</v>
      </c>
      <c r="L135" s="74" t="s">
        <v>16</v>
      </c>
      <c r="M135" s="56">
        <f t="shared" si="13"/>
        <v>1</v>
      </c>
      <c r="N135" s="54">
        <f t="shared" si="14"/>
        <v>10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44415</v>
      </c>
      <c r="D136" s="74">
        <v>1</v>
      </c>
      <c r="E136" s="95">
        <v>10</v>
      </c>
      <c r="F136" s="56">
        <f t="shared" si="15"/>
        <v>1</v>
      </c>
      <c r="G136" s="112" t="s">
        <v>117</v>
      </c>
      <c r="H136" s="113"/>
      <c r="I136" s="54">
        <f t="shared" si="12"/>
        <v>10</v>
      </c>
      <c r="J136" s="23">
        <f t="shared" si="16"/>
        <v>44415</v>
      </c>
      <c r="K136" s="54">
        <f t="shared" si="17"/>
        <v>5267.9</v>
      </c>
      <c r="L136" s="74" t="s">
        <v>16</v>
      </c>
      <c r="M136" s="56">
        <f t="shared" si="13"/>
        <v>1</v>
      </c>
      <c r="N136" s="54">
        <f t="shared" si="14"/>
        <v>10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44416</v>
      </c>
      <c r="D137" s="74">
        <v>1</v>
      </c>
      <c r="E137" s="95">
        <v>10</v>
      </c>
      <c r="F137" s="56">
        <f t="shared" si="15"/>
        <v>1</v>
      </c>
      <c r="G137" s="112" t="s">
        <v>117</v>
      </c>
      <c r="H137" s="113"/>
      <c r="I137" s="54">
        <f t="shared" si="12"/>
        <v>10</v>
      </c>
      <c r="J137" s="23">
        <f t="shared" si="16"/>
        <v>44416</v>
      </c>
      <c r="K137" s="54">
        <f t="shared" si="17"/>
        <v>5267.9</v>
      </c>
      <c r="L137" s="74" t="s">
        <v>16</v>
      </c>
      <c r="M137" s="56">
        <f t="shared" si="13"/>
        <v>1</v>
      </c>
      <c r="N137" s="54">
        <f t="shared" si="14"/>
        <v>10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44418</v>
      </c>
      <c r="D138" s="74">
        <v>1</v>
      </c>
      <c r="E138" s="95">
        <v>10</v>
      </c>
      <c r="F138" s="56">
        <f t="shared" ref="F138:F153" si="18">D138</f>
        <v>1</v>
      </c>
      <c r="G138" s="112" t="s">
        <v>117</v>
      </c>
      <c r="H138" s="113"/>
      <c r="I138" s="54">
        <f t="shared" ref="I138:I153" si="19">E138</f>
        <v>10</v>
      </c>
      <c r="J138" s="23">
        <f t="shared" ref="J138:J145" si="20">C138</f>
        <v>44418</v>
      </c>
      <c r="K138" s="54">
        <f t="shared" ref="K138:K153" si="21">E138*526.79</f>
        <v>5267.9</v>
      </c>
      <c r="L138" s="74" t="s">
        <v>16</v>
      </c>
      <c r="M138" s="56">
        <f t="shared" ref="M138:M145" si="22">F138</f>
        <v>1</v>
      </c>
      <c r="N138" s="54">
        <f t="shared" ref="N138:N145" si="23">E138</f>
        <v>10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44418</v>
      </c>
      <c r="D139" s="74">
        <v>1</v>
      </c>
      <c r="E139" s="95">
        <v>10</v>
      </c>
      <c r="F139" s="56">
        <f t="shared" si="18"/>
        <v>1</v>
      </c>
      <c r="G139" s="112" t="s">
        <v>117</v>
      </c>
      <c r="H139" s="113"/>
      <c r="I139" s="54">
        <f t="shared" si="19"/>
        <v>10</v>
      </c>
      <c r="J139" s="23">
        <f t="shared" si="20"/>
        <v>44418</v>
      </c>
      <c r="K139" s="54">
        <f t="shared" si="21"/>
        <v>5267.9</v>
      </c>
      <c r="L139" s="74" t="s">
        <v>16</v>
      </c>
      <c r="M139" s="56">
        <f t="shared" si="22"/>
        <v>1</v>
      </c>
      <c r="N139" s="54">
        <f t="shared" si="23"/>
        <v>10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44420</v>
      </c>
      <c r="D140" s="74">
        <v>1</v>
      </c>
      <c r="E140" s="95">
        <v>10</v>
      </c>
      <c r="F140" s="56">
        <f t="shared" si="18"/>
        <v>1</v>
      </c>
      <c r="G140" s="112" t="s">
        <v>117</v>
      </c>
      <c r="H140" s="113"/>
      <c r="I140" s="54">
        <f t="shared" si="19"/>
        <v>10</v>
      </c>
      <c r="J140" s="23">
        <f t="shared" si="20"/>
        <v>44420</v>
      </c>
      <c r="K140" s="54">
        <f t="shared" si="21"/>
        <v>5267.9</v>
      </c>
      <c r="L140" s="74" t="s">
        <v>16</v>
      </c>
      <c r="M140" s="56">
        <f t="shared" si="22"/>
        <v>1</v>
      </c>
      <c r="N140" s="54">
        <f t="shared" si="23"/>
        <v>10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44421</v>
      </c>
      <c r="D141" s="74">
        <v>1</v>
      </c>
      <c r="E141" s="95">
        <v>10</v>
      </c>
      <c r="F141" s="56">
        <f t="shared" si="18"/>
        <v>1</v>
      </c>
      <c r="G141" s="112" t="s">
        <v>117</v>
      </c>
      <c r="H141" s="113"/>
      <c r="I141" s="54">
        <f t="shared" si="19"/>
        <v>10</v>
      </c>
      <c r="J141" s="23">
        <f t="shared" si="20"/>
        <v>44421</v>
      </c>
      <c r="K141" s="54">
        <f t="shared" si="21"/>
        <v>5267.9</v>
      </c>
      <c r="L141" s="74" t="s">
        <v>16</v>
      </c>
      <c r="M141" s="56">
        <f t="shared" si="22"/>
        <v>1</v>
      </c>
      <c r="N141" s="54">
        <f t="shared" si="23"/>
        <v>10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44423</v>
      </c>
      <c r="D142" s="74">
        <v>1</v>
      </c>
      <c r="E142" s="95">
        <v>10</v>
      </c>
      <c r="F142" s="56">
        <f t="shared" si="18"/>
        <v>1</v>
      </c>
      <c r="G142" s="112" t="s">
        <v>117</v>
      </c>
      <c r="H142" s="113"/>
      <c r="I142" s="54">
        <f t="shared" si="19"/>
        <v>10</v>
      </c>
      <c r="J142" s="23">
        <f t="shared" si="20"/>
        <v>44423</v>
      </c>
      <c r="K142" s="54">
        <f t="shared" si="21"/>
        <v>5267.9</v>
      </c>
      <c r="L142" s="74" t="s">
        <v>16</v>
      </c>
      <c r="M142" s="56">
        <f t="shared" si="22"/>
        <v>1</v>
      </c>
      <c r="N142" s="54">
        <f t="shared" si="23"/>
        <v>10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44428</v>
      </c>
      <c r="D143" s="74">
        <v>1</v>
      </c>
      <c r="E143" s="95">
        <v>10</v>
      </c>
      <c r="F143" s="56">
        <f t="shared" si="18"/>
        <v>1</v>
      </c>
      <c r="G143" s="112" t="s">
        <v>117</v>
      </c>
      <c r="H143" s="113"/>
      <c r="I143" s="54">
        <f t="shared" si="19"/>
        <v>10</v>
      </c>
      <c r="J143" s="23">
        <f t="shared" si="20"/>
        <v>44428</v>
      </c>
      <c r="K143" s="54">
        <f t="shared" si="21"/>
        <v>5267.9</v>
      </c>
      <c r="L143" s="74" t="s">
        <v>16</v>
      </c>
      <c r="M143" s="56">
        <f t="shared" si="22"/>
        <v>1</v>
      </c>
      <c r="N143" s="54">
        <f t="shared" si="23"/>
        <v>10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44430</v>
      </c>
      <c r="D144" s="74">
        <v>1</v>
      </c>
      <c r="E144" s="95">
        <v>10</v>
      </c>
      <c r="F144" s="56">
        <f t="shared" si="18"/>
        <v>1</v>
      </c>
      <c r="G144" s="112" t="s">
        <v>117</v>
      </c>
      <c r="H144" s="113"/>
      <c r="I144" s="54">
        <f t="shared" si="19"/>
        <v>10</v>
      </c>
      <c r="J144" s="23">
        <f t="shared" si="20"/>
        <v>44430</v>
      </c>
      <c r="K144" s="54">
        <f t="shared" si="21"/>
        <v>5267.9</v>
      </c>
      <c r="L144" s="74" t="s">
        <v>16</v>
      </c>
      <c r="M144" s="56">
        <f t="shared" si="22"/>
        <v>1</v>
      </c>
      <c r="N144" s="54">
        <f t="shared" si="23"/>
        <v>10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44432</v>
      </c>
      <c r="D145" s="74">
        <v>1</v>
      </c>
      <c r="E145" s="95">
        <v>10</v>
      </c>
      <c r="F145" s="56">
        <f t="shared" si="18"/>
        <v>1</v>
      </c>
      <c r="G145" s="112" t="s">
        <v>117</v>
      </c>
      <c r="H145" s="113"/>
      <c r="I145" s="54">
        <f t="shared" si="19"/>
        <v>10</v>
      </c>
      <c r="J145" s="23">
        <f t="shared" si="20"/>
        <v>44432</v>
      </c>
      <c r="K145" s="54">
        <f t="shared" si="21"/>
        <v>5267.9</v>
      </c>
      <c r="L145" s="74" t="s">
        <v>16</v>
      </c>
      <c r="M145" s="56">
        <f t="shared" si="22"/>
        <v>1</v>
      </c>
      <c r="N145" s="54">
        <f t="shared" si="23"/>
        <v>10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300</v>
      </c>
      <c r="C146" s="25">
        <v>44418</v>
      </c>
      <c r="D146" s="74">
        <v>1</v>
      </c>
      <c r="E146" s="95">
        <v>6</v>
      </c>
      <c r="F146" s="56">
        <f t="shared" si="18"/>
        <v>1</v>
      </c>
      <c r="G146" s="112" t="s">
        <v>305</v>
      </c>
      <c r="H146" s="25">
        <v>44420</v>
      </c>
      <c r="I146" s="54">
        <f t="shared" si="19"/>
        <v>6</v>
      </c>
      <c r="J146" s="23" t="s">
        <v>26</v>
      </c>
      <c r="K146" s="54">
        <f t="shared" si="21"/>
        <v>3160.74</v>
      </c>
      <c r="L146" s="74" t="s">
        <v>216</v>
      </c>
      <c r="M146" s="56">
        <f t="shared" ref="M146:M153" si="24">F146</f>
        <v>1</v>
      </c>
      <c r="N146" s="54">
        <f t="shared" ref="N146:N153" si="25">E146</f>
        <v>6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301</v>
      </c>
      <c r="C147" s="25">
        <v>44420</v>
      </c>
      <c r="D147" s="74">
        <v>1</v>
      </c>
      <c r="E147" s="95">
        <v>5</v>
      </c>
      <c r="F147" s="56">
        <f t="shared" si="18"/>
        <v>1</v>
      </c>
      <c r="G147" s="112" t="s">
        <v>306</v>
      </c>
      <c r="H147" s="25">
        <v>44420</v>
      </c>
      <c r="I147" s="54">
        <f t="shared" si="19"/>
        <v>5</v>
      </c>
      <c r="J147" s="23" t="s">
        <v>26</v>
      </c>
      <c r="K147" s="54">
        <f t="shared" si="21"/>
        <v>2633.95</v>
      </c>
      <c r="L147" s="74" t="s">
        <v>216</v>
      </c>
      <c r="M147" s="56">
        <f t="shared" si="24"/>
        <v>1</v>
      </c>
      <c r="N147" s="54">
        <f t="shared" si="25"/>
        <v>5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302</v>
      </c>
      <c r="C148" s="25">
        <v>44426</v>
      </c>
      <c r="D148" s="74">
        <v>1</v>
      </c>
      <c r="E148" s="95">
        <v>15</v>
      </c>
      <c r="F148" s="56">
        <f t="shared" si="18"/>
        <v>1</v>
      </c>
      <c r="G148" s="112" t="s">
        <v>307</v>
      </c>
      <c r="H148" s="25">
        <v>44427</v>
      </c>
      <c r="I148" s="54">
        <f t="shared" si="19"/>
        <v>15</v>
      </c>
      <c r="J148" s="23">
        <v>44436</v>
      </c>
      <c r="K148" s="54">
        <f t="shared" si="21"/>
        <v>7901.8499999999995</v>
      </c>
      <c r="L148" s="74" t="s">
        <v>16</v>
      </c>
      <c r="M148" s="56">
        <f t="shared" si="24"/>
        <v>1</v>
      </c>
      <c r="N148" s="54">
        <f t="shared" si="25"/>
        <v>15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303</v>
      </c>
      <c r="C149" s="25">
        <v>44424</v>
      </c>
      <c r="D149" s="74">
        <v>1</v>
      </c>
      <c r="E149" s="95">
        <v>35</v>
      </c>
      <c r="F149" s="56">
        <f t="shared" si="18"/>
        <v>1</v>
      </c>
      <c r="G149" s="112" t="s">
        <v>308</v>
      </c>
      <c r="H149" s="25">
        <v>44434</v>
      </c>
      <c r="I149" s="54">
        <f t="shared" si="19"/>
        <v>35</v>
      </c>
      <c r="J149" s="23" t="s">
        <v>26</v>
      </c>
      <c r="K149" s="54">
        <f t="shared" si="21"/>
        <v>18437.649999999998</v>
      </c>
      <c r="L149" s="74" t="s">
        <v>216</v>
      </c>
      <c r="M149" s="56">
        <f t="shared" si="24"/>
        <v>1</v>
      </c>
      <c r="N149" s="54">
        <f t="shared" si="25"/>
        <v>35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302</v>
      </c>
      <c r="C150" s="25">
        <v>44426</v>
      </c>
      <c r="D150" s="74">
        <v>1</v>
      </c>
      <c r="E150" s="95">
        <v>30</v>
      </c>
      <c r="F150" s="56">
        <f t="shared" si="18"/>
        <v>1</v>
      </c>
      <c r="G150" s="112" t="s">
        <v>309</v>
      </c>
      <c r="H150" s="25">
        <v>44433</v>
      </c>
      <c r="I150" s="54">
        <f t="shared" si="19"/>
        <v>30</v>
      </c>
      <c r="J150" s="23" t="s">
        <v>26</v>
      </c>
      <c r="K150" s="54">
        <f t="shared" si="21"/>
        <v>15803.699999999999</v>
      </c>
      <c r="L150" s="74" t="s">
        <v>16</v>
      </c>
      <c r="M150" s="56">
        <f t="shared" si="24"/>
        <v>1</v>
      </c>
      <c r="N150" s="54">
        <f t="shared" si="25"/>
        <v>30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304</v>
      </c>
      <c r="C151" s="25">
        <v>44428</v>
      </c>
      <c r="D151" s="74">
        <v>1</v>
      </c>
      <c r="E151" s="95">
        <v>6</v>
      </c>
      <c r="F151" s="56">
        <f t="shared" si="18"/>
        <v>1</v>
      </c>
      <c r="G151" s="112" t="s">
        <v>310</v>
      </c>
      <c r="H151" s="25">
        <v>44434</v>
      </c>
      <c r="I151" s="54">
        <f t="shared" si="19"/>
        <v>6</v>
      </c>
      <c r="J151" s="23" t="s">
        <v>26</v>
      </c>
      <c r="K151" s="54">
        <f t="shared" si="21"/>
        <v>3160.74</v>
      </c>
      <c r="L151" s="74" t="s">
        <v>216</v>
      </c>
      <c r="M151" s="56">
        <f t="shared" si="24"/>
        <v>1</v>
      </c>
      <c r="N151" s="54">
        <f t="shared" si="25"/>
        <v>6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302</v>
      </c>
      <c r="C152" s="25">
        <v>44426</v>
      </c>
      <c r="D152" s="74">
        <v>1</v>
      </c>
      <c r="E152" s="95">
        <v>15</v>
      </c>
      <c r="F152" s="56">
        <f t="shared" si="18"/>
        <v>1</v>
      </c>
      <c r="G152" s="112" t="s">
        <v>311</v>
      </c>
      <c r="H152" s="25">
        <v>44438</v>
      </c>
      <c r="I152" s="54">
        <f t="shared" si="19"/>
        <v>15</v>
      </c>
      <c r="J152" s="23" t="s">
        <v>26</v>
      </c>
      <c r="K152" s="54">
        <f t="shared" si="21"/>
        <v>7901.8499999999995</v>
      </c>
      <c r="L152" s="74" t="s">
        <v>16</v>
      </c>
      <c r="M152" s="56">
        <f t="shared" si="24"/>
        <v>1</v>
      </c>
      <c r="N152" s="54">
        <f t="shared" si="25"/>
        <v>15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270</v>
      </c>
      <c r="C153" s="25">
        <v>44413</v>
      </c>
      <c r="D153" s="74">
        <v>1</v>
      </c>
      <c r="E153" s="95">
        <v>6</v>
      </c>
      <c r="F153" s="56">
        <f t="shared" si="18"/>
        <v>1</v>
      </c>
      <c r="G153" s="112" t="s">
        <v>312</v>
      </c>
      <c r="H153" s="25">
        <v>44439</v>
      </c>
      <c r="I153" s="54">
        <f t="shared" si="19"/>
        <v>6</v>
      </c>
      <c r="J153" s="23" t="s">
        <v>26</v>
      </c>
      <c r="K153" s="54">
        <f t="shared" si="21"/>
        <v>3160.74</v>
      </c>
      <c r="L153" s="74" t="s">
        <v>216</v>
      </c>
      <c r="M153" s="56">
        <f t="shared" si="24"/>
        <v>1</v>
      </c>
      <c r="N153" s="54">
        <f t="shared" si="25"/>
        <v>6</v>
      </c>
      <c r="O153" s="56">
        <v>0</v>
      </c>
      <c r="P153" s="29"/>
      <c r="Q153" s="71"/>
    </row>
    <row r="154" spans="1:17" ht="20.25" customHeight="1" x14ac:dyDescent="0.25">
      <c r="A154" s="74"/>
      <c r="B154" s="17"/>
      <c r="C154" s="25"/>
      <c r="D154" s="74"/>
      <c r="E154" s="95"/>
      <c r="F154" s="56"/>
      <c r="G154" s="112"/>
      <c r="H154" s="113"/>
      <c r="I154" s="54"/>
      <c r="J154" s="23"/>
      <c r="K154" s="54"/>
      <c r="L154" s="74"/>
      <c r="M154" s="56"/>
      <c r="N154" s="54"/>
      <c r="O154" s="56"/>
      <c r="P154" s="29"/>
      <c r="Q154" s="71"/>
    </row>
    <row r="155" spans="1:17" ht="20.25" customHeight="1" x14ac:dyDescent="0.25">
      <c r="A155" s="74"/>
      <c r="B155" s="17"/>
      <c r="C155" s="25"/>
      <c r="D155" s="74"/>
      <c r="E155" s="95"/>
      <c r="F155" s="56"/>
      <c r="G155" s="112"/>
      <c r="H155" s="113"/>
      <c r="I155" s="54"/>
      <c r="J155" s="23"/>
      <c r="K155" s="54"/>
      <c r="L155" s="74"/>
      <c r="M155" s="56"/>
      <c r="N155" s="54"/>
      <c r="O155" s="56"/>
      <c r="P155" s="29"/>
      <c r="Q155" s="71"/>
    </row>
    <row r="156" spans="1:17" ht="20.25" customHeight="1" x14ac:dyDescent="0.25">
      <c r="A156" s="74"/>
      <c r="B156" s="17"/>
      <c r="C156" s="25"/>
      <c r="D156" s="74"/>
      <c r="E156" s="95"/>
      <c r="F156" s="56"/>
      <c r="G156" s="112"/>
      <c r="H156" s="113"/>
      <c r="I156" s="54"/>
      <c r="J156" s="23"/>
      <c r="K156" s="54"/>
      <c r="L156" s="74"/>
      <c r="M156" s="56"/>
      <c r="N156" s="54"/>
      <c r="O156" s="56"/>
      <c r="P156" s="29"/>
      <c r="Q156" s="71"/>
    </row>
    <row r="157" spans="1:17" ht="20.25" customHeight="1" x14ac:dyDescent="0.25">
      <c r="A157" s="74"/>
      <c r="B157" s="17"/>
      <c r="C157" s="25"/>
      <c r="D157" s="74"/>
      <c r="E157" s="95"/>
      <c r="F157" s="56"/>
      <c r="G157" s="112"/>
      <c r="H157" s="113"/>
      <c r="I157" s="54"/>
      <c r="J157" s="23"/>
      <c r="K157" s="54"/>
      <c r="L157" s="74"/>
      <c r="M157" s="56"/>
      <c r="N157" s="54"/>
      <c r="O157" s="56"/>
      <c r="P157" s="29"/>
      <c r="Q157" s="71"/>
    </row>
    <row r="158" spans="1:17" ht="20.25" customHeight="1" x14ac:dyDescent="0.25">
      <c r="A158" s="74"/>
      <c r="B158" s="17"/>
      <c r="C158" s="25"/>
      <c r="D158" s="74"/>
      <c r="E158" s="95"/>
      <c r="F158" s="56"/>
      <c r="G158" s="112"/>
      <c r="H158" s="113"/>
      <c r="I158" s="54"/>
      <c r="J158" s="23"/>
      <c r="K158" s="54"/>
      <c r="L158" s="74"/>
      <c r="M158" s="56"/>
      <c r="N158" s="54"/>
      <c r="O158" s="56"/>
      <c r="P158" s="29"/>
      <c r="Q158" s="71"/>
    </row>
    <row r="159" spans="1:17" ht="20.25" customHeight="1" x14ac:dyDescent="0.25">
      <c r="A159" s="74"/>
      <c r="B159" s="17"/>
      <c r="C159" s="25"/>
      <c r="D159" s="74"/>
      <c r="E159" s="95"/>
      <c r="F159" s="56"/>
      <c r="G159" s="112"/>
      <c r="H159" s="113"/>
      <c r="I159" s="54"/>
      <c r="J159" s="23"/>
      <c r="K159" s="54"/>
      <c r="L159" s="74"/>
      <c r="M159" s="56"/>
      <c r="N159" s="54"/>
      <c r="O159" s="56"/>
      <c r="P159" s="29"/>
      <c r="Q159" s="71"/>
    </row>
    <row r="160" spans="1:17" ht="20.25" customHeight="1" x14ac:dyDescent="0.25">
      <c r="A160" s="74"/>
      <c r="B160" s="17"/>
      <c r="C160" s="25"/>
      <c r="D160" s="74"/>
      <c r="E160" s="95"/>
      <c r="F160" s="56"/>
      <c r="G160" s="112"/>
      <c r="H160" s="113"/>
      <c r="I160" s="54"/>
      <c r="J160" s="23"/>
      <c r="K160" s="54"/>
      <c r="L160" s="74"/>
      <c r="M160" s="56"/>
      <c r="N160" s="54"/>
      <c r="O160" s="56"/>
      <c r="P160" s="29"/>
      <c r="Q160" s="71"/>
    </row>
    <row r="161" spans="1:17" ht="20.25" customHeight="1" x14ac:dyDescent="0.25">
      <c r="A161" s="74"/>
      <c r="B161" s="17"/>
      <c r="C161" s="25"/>
      <c r="D161" s="74"/>
      <c r="E161" s="95"/>
      <c r="F161" s="56"/>
      <c r="G161" s="112"/>
      <c r="H161" s="113"/>
      <c r="I161" s="54"/>
      <c r="J161" s="23"/>
      <c r="K161" s="54"/>
      <c r="L161" s="74"/>
      <c r="M161" s="56"/>
      <c r="N161" s="54"/>
      <c r="O161" s="56"/>
      <c r="P161" s="29"/>
      <c r="Q161" s="71"/>
    </row>
    <row r="162" spans="1:17" ht="20.25" customHeight="1" x14ac:dyDescent="0.25">
      <c r="A162" s="74"/>
      <c r="B162" s="17"/>
      <c r="C162" s="25"/>
      <c r="D162" s="74"/>
      <c r="E162" s="95"/>
      <c r="F162" s="56"/>
      <c r="G162" s="112"/>
      <c r="H162" s="113"/>
      <c r="I162" s="54"/>
      <c r="J162" s="23"/>
      <c r="K162" s="54"/>
      <c r="L162" s="74"/>
      <c r="M162" s="56"/>
      <c r="N162" s="54"/>
      <c r="O162" s="56"/>
      <c r="P162" s="29"/>
      <c r="Q162" s="71"/>
    </row>
    <row r="163" spans="1:17" ht="20.25" customHeight="1" x14ac:dyDescent="0.25">
      <c r="A163" s="74"/>
      <c r="B163" s="17"/>
      <c r="C163" s="25"/>
      <c r="D163" s="74"/>
      <c r="E163" s="95"/>
      <c r="F163" s="56"/>
      <c r="G163" s="112"/>
      <c r="H163" s="113"/>
      <c r="I163" s="54"/>
      <c r="J163" s="23"/>
      <c r="K163" s="54"/>
      <c r="L163" s="74"/>
      <c r="M163" s="56"/>
      <c r="N163" s="54"/>
      <c r="O163" s="56"/>
      <c r="P163" s="29"/>
      <c r="Q163" s="71"/>
    </row>
    <row r="164" spans="1:17" ht="20.25" customHeight="1" x14ac:dyDescent="0.25">
      <c r="A164" s="74"/>
      <c r="B164" s="17"/>
      <c r="C164" s="25"/>
      <c r="D164" s="74"/>
      <c r="E164" s="95"/>
      <c r="F164" s="56"/>
      <c r="G164" s="112"/>
      <c r="H164" s="113"/>
      <c r="I164" s="54"/>
      <c r="J164" s="23"/>
      <c r="K164" s="54"/>
      <c r="L164" s="74"/>
      <c r="M164" s="56"/>
      <c r="N164" s="54"/>
      <c r="O164" s="56"/>
      <c r="P164" s="29"/>
      <c r="Q164" s="71"/>
    </row>
    <row r="165" spans="1:17" ht="20.25" customHeight="1" x14ac:dyDescent="0.25">
      <c r="A165" s="74"/>
      <c r="B165" s="17"/>
      <c r="C165" s="25"/>
      <c r="D165" s="74"/>
      <c r="E165" s="95"/>
      <c r="F165" s="56"/>
      <c r="G165" s="112"/>
      <c r="H165" s="113"/>
      <c r="I165" s="54"/>
      <c r="J165" s="23"/>
      <c r="K165" s="54"/>
      <c r="L165" s="74"/>
      <c r="M165" s="56"/>
      <c r="N165" s="54"/>
      <c r="O165" s="56"/>
      <c r="P165" s="29"/>
      <c r="Q165" s="71"/>
    </row>
    <row r="166" spans="1:17" ht="20.25" customHeight="1" x14ac:dyDescent="0.25">
      <c r="A166" s="74"/>
      <c r="B166" s="17"/>
      <c r="C166" s="25"/>
      <c r="D166" s="74"/>
      <c r="E166" s="95"/>
      <c r="F166" s="56"/>
      <c r="G166" s="112"/>
      <c r="H166" s="113"/>
      <c r="I166" s="54"/>
      <c r="J166" s="23"/>
      <c r="K166" s="54"/>
      <c r="L166" s="74"/>
      <c r="M166" s="56"/>
      <c r="N166" s="54"/>
      <c r="O166" s="56"/>
      <c r="P166" s="29"/>
      <c r="Q166" s="71"/>
    </row>
    <row r="167" spans="1:17" ht="20.25" customHeight="1" x14ac:dyDescent="0.25">
      <c r="A167" s="74"/>
      <c r="B167" s="17"/>
      <c r="C167" s="25"/>
      <c r="D167" s="74"/>
      <c r="E167" s="95"/>
      <c r="F167" s="56"/>
      <c r="G167" s="112"/>
      <c r="H167" s="113"/>
      <c r="I167" s="54"/>
      <c r="J167" s="23"/>
      <c r="K167" s="54"/>
      <c r="L167" s="74"/>
      <c r="M167" s="56"/>
      <c r="N167" s="54"/>
      <c r="O167" s="56"/>
      <c r="P167" s="29"/>
      <c r="Q167" s="71"/>
    </row>
    <row r="168" spans="1:17" ht="20.25" customHeight="1" x14ac:dyDescent="0.25">
      <c r="A168" s="74"/>
      <c r="B168" s="17"/>
      <c r="C168" s="25"/>
      <c r="D168" s="74"/>
      <c r="E168" s="95"/>
      <c r="F168" s="56"/>
      <c r="G168" s="112"/>
      <c r="H168" s="113"/>
      <c r="I168" s="54"/>
      <c r="J168" s="23"/>
      <c r="K168" s="54"/>
      <c r="L168" s="74"/>
      <c r="M168" s="56"/>
      <c r="N168" s="54"/>
      <c r="O168" s="56"/>
      <c r="P168" s="29"/>
      <c r="Q168" s="71"/>
    </row>
    <row r="169" spans="1:17" ht="20.25" customHeight="1" x14ac:dyDescent="0.25">
      <c r="A169" s="74"/>
      <c r="B169" s="17"/>
      <c r="C169" s="25"/>
      <c r="D169" s="74"/>
      <c r="E169" s="95"/>
      <c r="F169" s="56"/>
      <c r="G169" s="112"/>
      <c r="H169" s="113"/>
      <c r="I169" s="54"/>
      <c r="J169" s="23"/>
      <c r="K169" s="54"/>
      <c r="L169" s="74"/>
      <c r="M169" s="56"/>
      <c r="N169" s="54"/>
      <c r="O169" s="56"/>
      <c r="P169" s="29"/>
      <c r="Q169" s="71"/>
    </row>
    <row r="170" spans="1:17" ht="20.25" customHeight="1" x14ac:dyDescent="0.25">
      <c r="A170" s="74"/>
      <c r="B170" s="17"/>
      <c r="C170" s="25"/>
      <c r="D170" s="74"/>
      <c r="E170" s="95"/>
      <c r="F170" s="56"/>
      <c r="G170" s="112"/>
      <c r="H170" s="113"/>
      <c r="I170" s="54"/>
      <c r="J170" s="23"/>
      <c r="K170" s="54"/>
      <c r="L170" s="74"/>
      <c r="M170" s="56"/>
      <c r="N170" s="54"/>
      <c r="O170" s="56"/>
      <c r="P170" s="29"/>
      <c r="Q170" s="71"/>
    </row>
    <row r="171" spans="1:17" ht="20.25" customHeight="1" x14ac:dyDescent="0.25">
      <c r="A171" s="74"/>
      <c r="B171" s="17"/>
      <c r="C171" s="25"/>
      <c r="D171" s="74"/>
      <c r="E171" s="95"/>
      <c r="F171" s="56"/>
      <c r="G171" s="112"/>
      <c r="H171" s="113"/>
      <c r="I171" s="54"/>
      <c r="J171" s="23"/>
      <c r="K171" s="54"/>
      <c r="L171" s="74"/>
      <c r="M171" s="56"/>
      <c r="N171" s="54"/>
      <c r="O171" s="56"/>
      <c r="P171" s="29"/>
      <c r="Q171" s="71"/>
    </row>
    <row r="172" spans="1:17" ht="20.25" customHeight="1" x14ac:dyDescent="0.25">
      <c r="A172" s="74"/>
      <c r="B172" s="17"/>
      <c r="C172" s="25"/>
      <c r="D172" s="74"/>
      <c r="E172" s="95"/>
      <c r="F172" s="56"/>
      <c r="G172" s="112"/>
      <c r="H172" s="113"/>
      <c r="I172" s="54"/>
      <c r="J172" s="23"/>
      <c r="K172" s="54"/>
      <c r="L172" s="74"/>
      <c r="M172" s="56"/>
      <c r="N172" s="54"/>
      <c r="O172" s="56"/>
      <c r="P172" s="29"/>
      <c r="Q172" s="71"/>
    </row>
    <row r="173" spans="1:17" ht="20.25" customHeight="1" x14ac:dyDescent="0.25">
      <c r="A173" s="74"/>
      <c r="B173" s="17"/>
      <c r="C173" s="25"/>
      <c r="D173" s="74"/>
      <c r="E173" s="95"/>
      <c r="F173" s="56"/>
      <c r="G173" s="112"/>
      <c r="H173" s="113"/>
      <c r="I173" s="54"/>
      <c r="J173" s="23"/>
      <c r="K173" s="54"/>
      <c r="L173" s="74"/>
      <c r="M173" s="56"/>
      <c r="N173" s="54"/>
      <c r="O173" s="56"/>
      <c r="P173" s="29"/>
      <c r="Q173" s="71"/>
    </row>
    <row r="174" spans="1:17" ht="20.25" customHeight="1" x14ac:dyDescent="0.25">
      <c r="A174" s="74"/>
      <c r="B174" s="17"/>
      <c r="C174" s="25"/>
      <c r="D174" s="74"/>
      <c r="E174" s="95"/>
      <c r="F174" s="56"/>
      <c r="G174" s="112"/>
      <c r="H174" s="113"/>
      <c r="I174" s="54"/>
      <c r="J174" s="23"/>
      <c r="K174" s="54"/>
      <c r="L174" s="74"/>
      <c r="M174" s="56"/>
      <c r="N174" s="54"/>
      <c r="O174" s="56"/>
      <c r="P174" s="29"/>
      <c r="Q174" s="71"/>
    </row>
    <row r="175" spans="1:17" ht="20.25" customHeight="1" x14ac:dyDescent="0.25">
      <c r="A175" s="74"/>
      <c r="B175" s="17"/>
      <c r="C175" s="25"/>
      <c r="D175" s="74"/>
      <c r="E175" s="95"/>
      <c r="F175" s="56"/>
      <c r="G175" s="112"/>
      <c r="H175" s="113"/>
      <c r="I175" s="54"/>
      <c r="J175" s="23"/>
      <c r="K175" s="54"/>
      <c r="L175" s="74"/>
      <c r="M175" s="56"/>
      <c r="N175" s="54"/>
      <c r="O175" s="56"/>
      <c r="P175" s="29"/>
      <c r="Q175" s="71"/>
    </row>
    <row r="176" spans="1:17" ht="20.25" customHeight="1" x14ac:dyDescent="0.25">
      <c r="A176" s="74"/>
      <c r="B176" s="17"/>
      <c r="C176" s="25"/>
      <c r="D176" s="74"/>
      <c r="E176" s="95"/>
      <c r="F176" s="56"/>
      <c r="G176" s="112"/>
      <c r="H176" s="113"/>
      <c r="I176" s="54"/>
      <c r="J176" s="23"/>
      <c r="K176" s="54"/>
      <c r="L176" s="74"/>
      <c r="M176" s="56"/>
      <c r="N176" s="54"/>
      <c r="O176" s="56"/>
      <c r="P176" s="29"/>
      <c r="Q176" s="71"/>
    </row>
    <row r="177" spans="1:17" ht="20.25" customHeight="1" x14ac:dyDescent="0.25">
      <c r="A177" s="74"/>
      <c r="B177" s="17"/>
      <c r="C177" s="25"/>
      <c r="D177" s="74"/>
      <c r="E177" s="95"/>
      <c r="F177" s="56"/>
      <c r="G177" s="112"/>
      <c r="H177" s="113"/>
      <c r="I177" s="54"/>
      <c r="J177" s="23"/>
      <c r="K177" s="54"/>
      <c r="L177" s="74"/>
      <c r="M177" s="56"/>
      <c r="N177" s="54"/>
      <c r="O177" s="56"/>
      <c r="P177" s="29"/>
      <c r="Q177" s="71"/>
    </row>
    <row r="178" spans="1:17" ht="20.25" customHeight="1" x14ac:dyDescent="0.25">
      <c r="A178" s="74"/>
      <c r="B178" s="17"/>
      <c r="C178" s="25"/>
      <c r="D178" s="74"/>
      <c r="E178" s="95"/>
      <c r="F178" s="56"/>
      <c r="G178" s="112"/>
      <c r="H178" s="113"/>
      <c r="I178" s="54"/>
      <c r="J178" s="23"/>
      <c r="K178" s="54"/>
      <c r="L178" s="74"/>
      <c r="M178" s="56"/>
      <c r="N178" s="54"/>
      <c r="O178" s="56"/>
      <c r="P178" s="29"/>
      <c r="Q178" s="71"/>
    </row>
    <row r="179" spans="1:17" ht="20.25" customHeight="1" x14ac:dyDescent="0.25">
      <c r="A179" s="74"/>
      <c r="B179" s="17"/>
      <c r="C179" s="25"/>
      <c r="D179" s="74"/>
      <c r="E179" s="95"/>
      <c r="F179" s="56"/>
      <c r="G179" s="112"/>
      <c r="H179" s="113"/>
      <c r="I179" s="54"/>
      <c r="J179" s="23"/>
      <c r="K179" s="54"/>
      <c r="L179" s="74"/>
      <c r="M179" s="56"/>
      <c r="N179" s="54"/>
      <c r="O179" s="56"/>
      <c r="P179" s="29"/>
      <c r="Q179" s="71"/>
    </row>
    <row r="180" spans="1:17" ht="20.25" customHeight="1" x14ac:dyDescent="0.25">
      <c r="A180" s="74"/>
      <c r="B180" s="17"/>
      <c r="C180" s="25"/>
      <c r="D180" s="74"/>
      <c r="E180" s="95"/>
      <c r="F180" s="56"/>
      <c r="G180" s="112"/>
      <c r="H180" s="113"/>
      <c r="I180" s="54"/>
      <c r="J180" s="23"/>
      <c r="K180" s="54"/>
      <c r="L180" s="74"/>
      <c r="M180" s="56"/>
      <c r="N180" s="54"/>
      <c r="O180" s="56"/>
      <c r="P180" s="29"/>
      <c r="Q180" s="71"/>
    </row>
    <row r="181" spans="1:17" ht="20.25" customHeight="1" x14ac:dyDescent="0.25">
      <c r="A181" s="74"/>
      <c r="B181" s="17"/>
      <c r="C181" s="25"/>
      <c r="D181" s="74"/>
      <c r="E181" s="95"/>
      <c r="F181" s="56"/>
      <c r="G181" s="112"/>
      <c r="H181" s="113"/>
      <c r="I181" s="54"/>
      <c r="J181" s="23"/>
      <c r="K181" s="54"/>
      <c r="L181" s="74"/>
      <c r="M181" s="56"/>
      <c r="N181" s="54"/>
      <c r="O181" s="56"/>
      <c r="P181" s="29"/>
      <c r="Q181" s="71"/>
    </row>
    <row r="182" spans="1:17" ht="20.25" customHeight="1" x14ac:dyDescent="0.25">
      <c r="A182" s="74"/>
      <c r="B182" s="17"/>
      <c r="C182" s="25"/>
      <c r="D182" s="74"/>
      <c r="E182" s="95"/>
      <c r="F182" s="56"/>
      <c r="G182" s="112"/>
      <c r="H182" s="113"/>
      <c r="I182" s="54"/>
      <c r="J182" s="23"/>
      <c r="K182" s="54"/>
      <c r="L182" s="74"/>
      <c r="M182" s="56"/>
      <c r="N182" s="54"/>
      <c r="O182" s="56"/>
      <c r="P182" s="29"/>
      <c r="Q182" s="71"/>
    </row>
    <row r="183" spans="1:17" ht="20.25" customHeight="1" x14ac:dyDescent="0.25">
      <c r="A183" s="74"/>
      <c r="B183" s="17"/>
      <c r="C183" s="25"/>
      <c r="D183" s="74"/>
      <c r="E183" s="95"/>
      <c r="F183" s="56"/>
      <c r="G183" s="112"/>
      <c r="H183" s="113"/>
      <c r="I183" s="54"/>
      <c r="J183" s="23"/>
      <c r="K183" s="54"/>
      <c r="L183" s="74"/>
      <c r="M183" s="56"/>
      <c r="N183" s="54"/>
      <c r="O183" s="56"/>
      <c r="P183" s="29"/>
      <c r="Q183" s="71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112"/>
      <c r="H184" s="113"/>
      <c r="I184" s="54"/>
      <c r="J184" s="23"/>
      <c r="K184" s="54"/>
      <c r="L184" s="74"/>
      <c r="M184" s="56"/>
      <c r="N184" s="54"/>
      <c r="O184" s="56"/>
      <c r="P184" s="29"/>
      <c r="Q184" s="71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112"/>
      <c r="H185" s="113"/>
      <c r="I185" s="54"/>
      <c r="J185" s="23"/>
      <c r="K185" s="54"/>
      <c r="L185" s="74"/>
      <c r="M185" s="56"/>
      <c r="N185" s="54"/>
      <c r="O185" s="56"/>
      <c r="P185" s="29"/>
      <c r="Q185" s="71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112"/>
      <c r="H186" s="113"/>
      <c r="I186" s="54"/>
      <c r="J186" s="23"/>
      <c r="K186" s="54"/>
      <c r="L186" s="74"/>
      <c r="M186" s="56"/>
      <c r="N186" s="54"/>
      <c r="O186" s="56"/>
      <c r="P186" s="29"/>
      <c r="Q186" s="71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112"/>
      <c r="H187" s="113"/>
      <c r="I187" s="54"/>
      <c r="J187" s="23"/>
      <c r="K187" s="54"/>
      <c r="L187" s="74"/>
      <c r="M187" s="56"/>
      <c r="N187" s="54"/>
      <c r="O187" s="56"/>
      <c r="P187" s="29"/>
      <c r="Q187" s="71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112"/>
      <c r="H188" s="113"/>
      <c r="I188" s="54"/>
      <c r="J188" s="23"/>
      <c r="K188" s="54"/>
      <c r="L188" s="74"/>
      <c r="M188" s="56"/>
      <c r="N188" s="54"/>
      <c r="O188" s="56"/>
      <c r="P188" s="29"/>
      <c r="Q188" s="71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112"/>
      <c r="H189" s="113"/>
      <c r="I189" s="54"/>
      <c r="J189" s="23"/>
      <c r="K189" s="54"/>
      <c r="L189" s="74"/>
      <c r="M189" s="56"/>
      <c r="N189" s="54"/>
      <c r="O189" s="56"/>
      <c r="P189" s="29"/>
      <c r="Q189" s="71"/>
    </row>
    <row r="190" spans="1:17" ht="26.25" customHeight="1" x14ac:dyDescent="0.25">
      <c r="A190" s="74"/>
      <c r="B190" s="17"/>
      <c r="C190" s="25"/>
      <c r="D190" s="74"/>
      <c r="E190" s="95"/>
      <c r="F190" s="56"/>
      <c r="G190" s="112"/>
      <c r="H190" s="113"/>
      <c r="I190" s="54"/>
      <c r="J190" s="23"/>
      <c r="K190" s="54"/>
      <c r="L190" s="74"/>
      <c r="M190" s="56"/>
      <c r="N190" s="54"/>
      <c r="O190" s="56"/>
      <c r="P190" s="29"/>
      <c r="Q190" s="71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112"/>
      <c r="H191" s="113"/>
      <c r="I191" s="54"/>
      <c r="J191" s="23"/>
      <c r="K191" s="54"/>
      <c r="L191" s="74"/>
      <c r="M191" s="56"/>
      <c r="N191" s="54"/>
      <c r="O191" s="56"/>
      <c r="P191" s="29"/>
      <c r="Q191" s="71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112"/>
      <c r="H192" s="82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112"/>
      <c r="H193" s="82"/>
      <c r="I193" s="54"/>
      <c r="J193" s="23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112"/>
      <c r="H194" s="82"/>
      <c r="I194" s="54"/>
      <c r="J194" s="23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112"/>
      <c r="H195" s="82"/>
      <c r="I195" s="54"/>
      <c r="J195" s="23"/>
      <c r="K195" s="54"/>
      <c r="L195" s="74"/>
      <c r="M195" s="56"/>
      <c r="N195" s="54"/>
      <c r="O195" s="56"/>
      <c r="P195" s="29"/>
      <c r="Q195" s="49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112"/>
      <c r="H196" s="82"/>
      <c r="I196" s="54"/>
      <c r="J196" s="23"/>
      <c r="K196" s="54"/>
      <c r="L196" s="74"/>
      <c r="M196" s="56"/>
      <c r="N196" s="54"/>
      <c r="O196" s="56"/>
      <c r="P196" s="29"/>
      <c r="Q196" s="49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112"/>
      <c r="H197" s="82"/>
      <c r="I197" s="54"/>
      <c r="J197" s="23"/>
      <c r="K197" s="54"/>
      <c r="L197" s="74"/>
      <c r="M197" s="56"/>
      <c r="N197" s="54"/>
      <c r="O197" s="56"/>
      <c r="P197" s="29"/>
      <c r="Q197" s="49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112"/>
      <c r="H198" s="82"/>
      <c r="I198" s="54"/>
      <c r="J198" s="23"/>
      <c r="K198" s="54"/>
      <c r="L198" s="74"/>
      <c r="M198" s="56"/>
      <c r="N198" s="54"/>
      <c r="O198" s="56"/>
      <c r="P198" s="29"/>
      <c r="Q198" s="49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112"/>
      <c r="H199" s="82"/>
      <c r="I199" s="54"/>
      <c r="J199" s="23"/>
      <c r="K199" s="54"/>
      <c r="L199" s="74"/>
      <c r="M199" s="56"/>
      <c r="N199" s="54"/>
      <c r="O199" s="56"/>
      <c r="P199" s="29"/>
      <c r="Q199" s="49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112"/>
      <c r="H200" s="82"/>
      <c r="I200" s="54"/>
      <c r="J200" s="23"/>
      <c r="K200" s="54"/>
      <c r="L200" s="74"/>
      <c r="M200" s="56"/>
      <c r="N200" s="54"/>
      <c r="O200" s="56"/>
      <c r="P200" s="29"/>
      <c r="Q200" s="49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112"/>
      <c r="H201" s="82"/>
      <c r="I201" s="54"/>
      <c r="J201" s="23"/>
      <c r="K201" s="54"/>
      <c r="L201" s="74"/>
      <c r="M201" s="56"/>
      <c r="N201" s="54"/>
      <c r="O201" s="56"/>
      <c r="P201" s="29"/>
      <c r="Q201" s="49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112"/>
      <c r="H202" s="113"/>
      <c r="I202" s="54"/>
      <c r="J202" s="23"/>
      <c r="K202" s="54"/>
      <c r="L202" s="74"/>
      <c r="M202" s="56"/>
      <c r="N202" s="54"/>
      <c r="O202" s="56"/>
      <c r="P202" s="29"/>
      <c r="Q202" s="49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112"/>
      <c r="H203" s="113"/>
      <c r="I203" s="54"/>
      <c r="J203" s="23"/>
      <c r="K203" s="54"/>
      <c r="L203" s="74"/>
      <c r="M203" s="56"/>
      <c r="N203" s="54"/>
      <c r="O203" s="56"/>
      <c r="P203" s="29"/>
      <c r="Q203" s="49"/>
    </row>
    <row r="204" spans="1:17" ht="20.25" customHeight="1" x14ac:dyDescent="0.25">
      <c r="A204" s="74"/>
      <c r="B204" s="17"/>
      <c r="C204" s="25"/>
      <c r="D204" s="74"/>
      <c r="E204" s="95"/>
      <c r="F204" s="56"/>
      <c r="G204" s="68"/>
      <c r="H204" s="26"/>
      <c r="I204" s="54"/>
      <c r="J204" s="22"/>
      <c r="K204" s="54"/>
      <c r="L204" s="74"/>
      <c r="M204" s="56"/>
      <c r="N204" s="54"/>
      <c r="O204" s="56"/>
      <c r="P204" s="29"/>
      <c r="Q204" s="49"/>
    </row>
    <row r="205" spans="1:17" ht="20.25" customHeight="1" x14ac:dyDescent="0.25">
      <c r="A205" s="74"/>
      <c r="B205" s="17"/>
      <c r="C205" s="25"/>
      <c r="D205" s="74"/>
      <c r="E205" s="95"/>
      <c r="F205" s="56"/>
      <c r="G205" s="68"/>
      <c r="H205" s="26"/>
      <c r="I205" s="54"/>
      <c r="J205" s="22"/>
      <c r="K205" s="54"/>
      <c r="L205" s="74"/>
      <c r="M205" s="56"/>
      <c r="N205" s="54"/>
      <c r="O205" s="56"/>
      <c r="P205" s="29"/>
      <c r="Q205" s="49"/>
    </row>
    <row r="206" spans="1:17" ht="20.25" customHeight="1" x14ac:dyDescent="0.25">
      <c r="A206" s="74"/>
      <c r="B206" s="17"/>
      <c r="C206" s="25"/>
      <c r="D206" s="74"/>
      <c r="E206" s="95"/>
      <c r="F206" s="56"/>
      <c r="G206" s="68"/>
      <c r="H206" s="26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5"/>
      <c r="D207" s="74"/>
      <c r="E207" s="95"/>
      <c r="F207" s="56"/>
      <c r="G207" s="68"/>
      <c r="H207" s="26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5"/>
      <c r="D208" s="74"/>
      <c r="E208" s="95"/>
      <c r="F208" s="56"/>
      <c r="G208" s="68"/>
      <c r="H208" s="26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7" ht="20.25" customHeight="1" x14ac:dyDescent="0.25">
      <c r="A209" s="74"/>
      <c r="B209" s="17"/>
      <c r="C209" s="25"/>
      <c r="D209" s="74"/>
      <c r="E209" s="95"/>
      <c r="F209" s="56"/>
      <c r="G209" s="68"/>
      <c r="H209" s="26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7" ht="20.25" customHeight="1" x14ac:dyDescent="0.25">
      <c r="A210" s="74"/>
      <c r="B210" s="17"/>
      <c r="C210" s="25"/>
      <c r="D210" s="74"/>
      <c r="E210" s="95"/>
      <c r="F210" s="56"/>
      <c r="G210" s="68"/>
      <c r="H210" s="26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7" ht="20.25" customHeight="1" x14ac:dyDescent="0.25">
      <c r="A211" s="74"/>
      <c r="B211" s="17"/>
      <c r="C211" s="25"/>
      <c r="D211" s="74"/>
      <c r="E211" s="95"/>
      <c r="F211" s="56"/>
      <c r="G211" s="68"/>
      <c r="H211" s="26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7" ht="20.25" customHeight="1" x14ac:dyDescent="0.25">
      <c r="A212" s="74"/>
      <c r="B212" s="17"/>
      <c r="C212" s="25"/>
      <c r="D212" s="74"/>
      <c r="E212" s="95"/>
      <c r="F212" s="56"/>
      <c r="G212" s="68"/>
      <c r="H212" s="26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7" ht="20.25" customHeight="1" x14ac:dyDescent="0.25">
      <c r="A213" s="74"/>
      <c r="B213" s="20"/>
      <c r="C213" s="33"/>
      <c r="D213" s="74"/>
      <c r="E213" s="19"/>
      <c r="F213" s="56"/>
      <c r="G213" s="17"/>
      <c r="H213" s="26"/>
      <c r="I213" s="54"/>
      <c r="J213" s="33"/>
      <c r="K213" s="54"/>
      <c r="L213" s="74"/>
      <c r="M213" s="56"/>
      <c r="N213" s="54"/>
      <c r="O213" s="56"/>
      <c r="P213" s="29"/>
      <c r="Q213" s="18"/>
    </row>
    <row r="214" spans="1:17" ht="20.25" customHeight="1" x14ac:dyDescent="0.25">
      <c r="A214" s="74"/>
      <c r="B214" s="17"/>
      <c r="C214" s="22"/>
      <c r="D214" s="74"/>
      <c r="E214" s="27"/>
      <c r="F214" s="56"/>
      <c r="G214" s="112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7" ht="20.25" customHeight="1" x14ac:dyDescent="0.25">
      <c r="A215" s="74"/>
      <c r="B215" s="17"/>
      <c r="C215" s="22"/>
      <c r="D215" s="74"/>
      <c r="E215" s="27"/>
      <c r="F215" s="56"/>
      <c r="G215" s="112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7" ht="20.25" customHeight="1" x14ac:dyDescent="0.25">
      <c r="A216" s="74"/>
      <c r="B216" s="17"/>
      <c r="C216" s="22"/>
      <c r="D216" s="74"/>
      <c r="E216" s="27"/>
      <c r="F216" s="56"/>
      <c r="G216" s="112"/>
      <c r="H216" s="22"/>
      <c r="I216" s="54"/>
      <c r="J216" s="22"/>
      <c r="K216" s="54"/>
      <c r="L216" s="74"/>
      <c r="M216" s="56"/>
      <c r="N216" s="54"/>
      <c r="O216" s="56"/>
      <c r="P216" s="29"/>
      <c r="Q216" s="18"/>
    </row>
    <row r="217" spans="1:17" ht="20.25" customHeight="1" x14ac:dyDescent="0.25">
      <c r="A217" s="74"/>
      <c r="B217" s="17"/>
      <c r="C217" s="22"/>
      <c r="D217" s="74"/>
      <c r="E217" s="27"/>
      <c r="F217" s="56"/>
      <c r="G217" s="112"/>
      <c r="H217" s="22"/>
      <c r="I217" s="54"/>
      <c r="J217" s="22"/>
      <c r="K217" s="54"/>
      <c r="L217" s="74"/>
      <c r="M217" s="56"/>
      <c r="N217" s="54"/>
      <c r="O217" s="56"/>
      <c r="P217" s="29"/>
      <c r="Q217" s="18"/>
    </row>
    <row r="218" spans="1:17" ht="20.25" customHeight="1" x14ac:dyDescent="0.25">
      <c r="A218" s="74"/>
      <c r="B218" s="17"/>
      <c r="C218" s="22"/>
      <c r="D218" s="74"/>
      <c r="E218" s="27"/>
      <c r="F218" s="56"/>
      <c r="G218" s="112"/>
      <c r="H218" s="22"/>
      <c r="I218" s="54"/>
      <c r="J218" s="22"/>
      <c r="K218" s="54"/>
      <c r="L218" s="74"/>
      <c r="M218" s="56"/>
      <c r="N218" s="54"/>
      <c r="O218" s="56"/>
      <c r="P218" s="29"/>
      <c r="Q218" s="18"/>
    </row>
    <row r="219" spans="1:17" ht="20.25" customHeight="1" x14ac:dyDescent="0.25">
      <c r="A219" s="74"/>
      <c r="B219" s="17"/>
      <c r="C219" s="22"/>
      <c r="D219" s="74"/>
      <c r="E219" s="27"/>
      <c r="F219" s="56"/>
      <c r="G219" s="112"/>
      <c r="H219" s="22"/>
      <c r="I219" s="54"/>
      <c r="J219" s="22"/>
      <c r="K219" s="54"/>
      <c r="L219" s="74"/>
      <c r="M219" s="56"/>
      <c r="N219" s="54"/>
      <c r="O219" s="56"/>
      <c r="P219" s="29"/>
      <c r="Q219" s="18"/>
    </row>
    <row r="220" spans="1:17" ht="20.25" customHeight="1" x14ac:dyDescent="0.25">
      <c r="A220" s="74"/>
      <c r="B220" s="17"/>
      <c r="C220" s="22"/>
      <c r="D220" s="74"/>
      <c r="E220" s="27"/>
      <c r="F220" s="56"/>
      <c r="G220" s="112"/>
      <c r="H220" s="22"/>
      <c r="I220" s="54"/>
      <c r="J220" s="22"/>
      <c r="K220" s="54"/>
      <c r="L220" s="74"/>
      <c r="M220" s="56"/>
      <c r="N220" s="54"/>
      <c r="O220" s="56"/>
      <c r="P220" s="29"/>
      <c r="Q220" s="18"/>
    </row>
    <row r="221" spans="1:17" ht="20.25" customHeight="1" x14ac:dyDescent="0.25">
      <c r="A221" s="74"/>
      <c r="B221" s="17"/>
      <c r="C221" s="22"/>
      <c r="D221" s="74"/>
      <c r="E221" s="27"/>
      <c r="F221" s="56"/>
      <c r="G221" s="112"/>
      <c r="H221" s="22"/>
      <c r="I221" s="54"/>
      <c r="J221" s="22"/>
      <c r="K221" s="54"/>
      <c r="L221" s="74"/>
      <c r="M221" s="56"/>
      <c r="N221" s="54"/>
      <c r="O221" s="56"/>
      <c r="P221" s="29"/>
      <c r="Q221" s="18"/>
    </row>
    <row r="222" spans="1:17" ht="20.25" customHeight="1" x14ac:dyDescent="0.25">
      <c r="A222" s="74"/>
      <c r="B222" s="17"/>
      <c r="C222" s="22"/>
      <c r="D222" s="74"/>
      <c r="E222" s="27"/>
      <c r="F222" s="56"/>
      <c r="G222" s="112"/>
      <c r="H222" s="22"/>
      <c r="I222" s="54"/>
      <c r="J222" s="22"/>
      <c r="K222" s="54"/>
      <c r="L222" s="74"/>
      <c r="M222" s="56"/>
      <c r="N222" s="54"/>
      <c r="O222" s="56"/>
      <c r="P222" s="29"/>
      <c r="Q222" s="18"/>
    </row>
    <row r="223" spans="1:17" ht="20.25" customHeight="1" x14ac:dyDescent="0.25">
      <c r="A223" s="74"/>
      <c r="B223" s="17"/>
      <c r="C223" s="22"/>
      <c r="D223" s="74"/>
      <c r="E223" s="27"/>
      <c r="F223" s="56"/>
      <c r="G223" s="112"/>
      <c r="H223" s="22"/>
      <c r="I223" s="54"/>
      <c r="J223" s="22"/>
      <c r="K223" s="54"/>
      <c r="L223" s="74"/>
      <c r="M223" s="56"/>
      <c r="N223" s="54"/>
      <c r="O223" s="56"/>
      <c r="P223" s="29"/>
      <c r="Q223" s="18"/>
    </row>
    <row r="224" spans="1:17" ht="20.25" customHeight="1" x14ac:dyDescent="0.25">
      <c r="A224" s="74"/>
      <c r="B224" s="17"/>
      <c r="C224" s="22"/>
      <c r="D224" s="74"/>
      <c r="E224" s="27"/>
      <c r="F224" s="56"/>
      <c r="G224" s="112"/>
      <c r="H224" s="22"/>
      <c r="I224" s="54"/>
      <c r="J224" s="22"/>
      <c r="K224" s="54"/>
      <c r="L224" s="74"/>
      <c r="M224" s="56"/>
      <c r="N224" s="54"/>
      <c r="O224" s="56"/>
      <c r="P224" s="29"/>
      <c r="Q224" s="18"/>
    </row>
    <row r="225" spans="1:19" ht="20.25" customHeight="1" x14ac:dyDescent="0.25">
      <c r="A225" s="74"/>
      <c r="B225" s="17"/>
      <c r="C225" s="22"/>
      <c r="D225" s="74"/>
      <c r="E225" s="27"/>
      <c r="F225" s="56"/>
      <c r="G225" s="112"/>
      <c r="H225" s="112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ref="S225:S288" si="26">INDEX($X$307:$X$359,MATCH(Q225,$Y$307:$Y$359,0))</f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12"/>
      <c r="H226" s="112"/>
      <c r="I226" s="54"/>
      <c r="J226" s="22"/>
      <c r="K226" s="54"/>
      <c r="L226" s="74"/>
      <c r="M226" s="56"/>
      <c r="N226" s="54"/>
      <c r="O226" s="56"/>
      <c r="P226" s="29"/>
      <c r="Q226" s="18"/>
      <c r="S226" t="e">
        <f t="shared" si="26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12"/>
      <c r="H227" s="112"/>
      <c r="I227" s="54"/>
      <c r="J227" s="22"/>
      <c r="K227" s="54"/>
      <c r="L227" s="74"/>
      <c r="M227" s="56"/>
      <c r="N227" s="54"/>
      <c r="O227" s="56"/>
      <c r="P227" s="29"/>
      <c r="Q227" s="18"/>
      <c r="S227" t="e">
        <f t="shared" si="26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12"/>
      <c r="H228" s="112"/>
      <c r="I228" s="54"/>
      <c r="J228" s="22"/>
      <c r="K228" s="54"/>
      <c r="L228" s="74"/>
      <c r="M228" s="56"/>
      <c r="N228" s="54"/>
      <c r="O228" s="56"/>
      <c r="P228" s="29"/>
      <c r="Q228" s="37"/>
      <c r="S228" t="e">
        <f t="shared" si="26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12"/>
      <c r="H229" s="112"/>
      <c r="I229" s="54"/>
      <c r="J229" s="22"/>
      <c r="K229" s="54"/>
      <c r="L229" s="74"/>
      <c r="M229" s="56"/>
      <c r="N229" s="54"/>
      <c r="O229" s="56"/>
      <c r="P229" s="29"/>
      <c r="Q229" s="18"/>
      <c r="S229" t="e">
        <f t="shared" si="26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12"/>
      <c r="H230" s="112"/>
      <c r="I230" s="54"/>
      <c r="J230" s="22"/>
      <c r="K230" s="54"/>
      <c r="L230" s="74"/>
      <c r="M230" s="56"/>
      <c r="N230" s="54"/>
      <c r="O230" s="56"/>
      <c r="P230" s="29"/>
      <c r="Q230" s="18"/>
      <c r="S230" t="e">
        <f t="shared" si="26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12"/>
      <c r="H231" s="112"/>
      <c r="I231" s="54"/>
      <c r="J231" s="22"/>
      <c r="K231" s="54"/>
      <c r="L231" s="74"/>
      <c r="M231" s="56"/>
      <c r="N231" s="54"/>
      <c r="O231" s="56"/>
      <c r="P231" s="29"/>
      <c r="Q231" s="37"/>
      <c r="S231" t="e">
        <f t="shared" si="26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12"/>
      <c r="H232" s="112"/>
      <c r="I232" s="54"/>
      <c r="J232" s="22"/>
      <c r="K232" s="54"/>
      <c r="L232" s="74"/>
      <c r="M232" s="56"/>
      <c r="N232" s="54"/>
      <c r="O232" s="56"/>
      <c r="P232" s="29"/>
      <c r="Q232" s="37"/>
      <c r="S232" t="e">
        <f t="shared" si="26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12"/>
      <c r="H233" s="112"/>
      <c r="I233" s="54"/>
      <c r="J233" s="22"/>
      <c r="K233" s="54"/>
      <c r="L233" s="74"/>
      <c r="M233" s="56"/>
      <c r="N233" s="54"/>
      <c r="O233" s="56"/>
      <c r="P233" s="29"/>
      <c r="Q233" s="18"/>
      <c r="S233" t="e">
        <f t="shared" si="26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12"/>
      <c r="H234" s="112"/>
      <c r="I234" s="54"/>
      <c r="J234" s="22"/>
      <c r="K234" s="54"/>
      <c r="L234" s="74"/>
      <c r="M234" s="56"/>
      <c r="N234" s="54"/>
      <c r="O234" s="56"/>
      <c r="P234" s="29"/>
      <c r="Q234" s="18"/>
      <c r="S234" t="e">
        <f t="shared" si="26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12"/>
      <c r="H235" s="11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26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12"/>
      <c r="H236" s="112"/>
      <c r="I236" s="54"/>
      <c r="J236" s="22"/>
      <c r="K236" s="54"/>
      <c r="L236" s="74"/>
      <c r="M236" s="56"/>
      <c r="N236" s="54"/>
      <c r="O236" s="56"/>
      <c r="P236" s="34"/>
      <c r="Q236" s="37"/>
      <c r="S236" t="e">
        <f t="shared" si="26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12"/>
      <c r="H237" s="11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26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12"/>
      <c r="H238" s="112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26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12"/>
      <c r="H239" s="112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26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12"/>
      <c r="H240" s="112"/>
      <c r="I240" s="54"/>
      <c r="J240" s="22"/>
      <c r="K240" s="54"/>
      <c r="L240" s="74"/>
      <c r="M240" s="56"/>
      <c r="N240" s="54"/>
      <c r="O240" s="56"/>
      <c r="P240" s="34"/>
      <c r="Q240" s="18"/>
      <c r="S240" t="e">
        <f t="shared" si="26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2"/>
      <c r="K241" s="54"/>
      <c r="L241" s="74"/>
      <c r="M241" s="56"/>
      <c r="N241" s="54"/>
      <c r="O241" s="56"/>
      <c r="P241" s="34"/>
      <c r="Q241" s="18"/>
      <c r="S241" t="e">
        <f t="shared" si="26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2"/>
      <c r="K242" s="54"/>
      <c r="L242" s="74"/>
      <c r="M242" s="56"/>
      <c r="N242" s="54"/>
      <c r="O242" s="56"/>
      <c r="P242" s="34"/>
      <c r="Q242" s="18"/>
      <c r="S242" t="e">
        <f t="shared" si="26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2"/>
      <c r="K243" s="54"/>
      <c r="L243" s="74"/>
      <c r="M243" s="56"/>
      <c r="N243" s="54"/>
      <c r="O243" s="56"/>
      <c r="P243" s="34"/>
      <c r="Q243" s="18"/>
      <c r="S243" t="e">
        <f t="shared" si="26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2"/>
      <c r="K244" s="54"/>
      <c r="L244" s="74"/>
      <c r="M244" s="56"/>
      <c r="N244" s="54"/>
      <c r="O244" s="56"/>
      <c r="P244" s="34"/>
      <c r="Q244" s="18"/>
      <c r="S244" t="e">
        <f t="shared" si="26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2"/>
      <c r="K245" s="54"/>
      <c r="L245" s="74"/>
      <c r="M245" s="56"/>
      <c r="N245" s="54"/>
      <c r="O245" s="56"/>
      <c r="P245" s="34"/>
      <c r="Q245" s="18"/>
      <c r="S245" t="e">
        <f t="shared" si="26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2"/>
      <c r="K246" s="54"/>
      <c r="L246" s="74"/>
      <c r="M246" s="56"/>
      <c r="N246" s="54"/>
      <c r="O246" s="56"/>
      <c r="P246" s="34"/>
      <c r="Q246" s="18"/>
      <c r="S246" t="e">
        <f t="shared" si="26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2"/>
      <c r="K247" s="54"/>
      <c r="L247" s="74"/>
      <c r="M247" s="56"/>
      <c r="N247" s="54"/>
      <c r="O247" s="56"/>
      <c r="P247" s="34"/>
      <c r="Q247" s="18"/>
      <c r="S247" t="e">
        <f t="shared" si="26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2"/>
      <c r="K248" s="54"/>
      <c r="L248" s="74"/>
      <c r="M248" s="56"/>
      <c r="N248" s="54"/>
      <c r="O248" s="56"/>
      <c r="P248" s="34"/>
      <c r="Q248" s="18"/>
      <c r="S248" t="e">
        <f t="shared" si="26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4"/>
      <c r="K249" s="54"/>
      <c r="L249" s="74"/>
      <c r="M249" s="56"/>
      <c r="N249" s="54"/>
      <c r="O249" s="56"/>
      <c r="P249" s="7"/>
      <c r="Q249" s="37"/>
      <c r="S249" t="e">
        <f t="shared" si="26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4"/>
      <c r="K250" s="54"/>
      <c r="L250" s="74"/>
      <c r="M250" s="56"/>
      <c r="N250" s="54"/>
      <c r="O250" s="56"/>
      <c r="P250" s="7"/>
      <c r="Q250" s="37"/>
      <c r="S250" t="e">
        <f t="shared" si="26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7"/>
      <c r="Q251" s="37"/>
      <c r="S251" t="e">
        <f t="shared" si="26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7"/>
      <c r="Q252" s="37"/>
      <c r="S252" t="e">
        <f t="shared" si="26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2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26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2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26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2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26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2"/>
      <c r="I256" s="54"/>
      <c r="J256" s="26"/>
      <c r="K256" s="54"/>
      <c r="L256" s="74"/>
      <c r="M256" s="56"/>
      <c r="N256" s="54"/>
      <c r="O256" s="56"/>
      <c r="P256" s="38"/>
      <c r="Q256" s="37"/>
      <c r="S256" t="e">
        <f t="shared" si="26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2"/>
      <c r="I257" s="54"/>
      <c r="J257" s="26"/>
      <c r="K257" s="54"/>
      <c r="L257" s="74"/>
      <c r="M257" s="56"/>
      <c r="N257" s="54"/>
      <c r="O257" s="56"/>
      <c r="P257" s="38"/>
      <c r="Q257" s="37"/>
      <c r="S257" t="e">
        <f t="shared" si="26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2"/>
      <c r="I258" s="54"/>
      <c r="J258" s="26"/>
      <c r="K258" s="54"/>
      <c r="L258" s="74"/>
      <c r="M258" s="56"/>
      <c r="N258" s="54"/>
      <c r="O258" s="56"/>
      <c r="P258" s="38"/>
      <c r="Q258" s="37"/>
      <c r="S258" t="e">
        <f t="shared" si="26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2"/>
      <c r="I259" s="54"/>
      <c r="J259" s="26"/>
      <c r="K259" s="54"/>
      <c r="L259" s="74"/>
      <c r="M259" s="56"/>
      <c r="N259" s="54"/>
      <c r="O259" s="56"/>
      <c r="P259" s="38"/>
      <c r="Q259" s="37"/>
      <c r="S259" t="e">
        <f t="shared" si="26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2"/>
      <c r="I260" s="54"/>
      <c r="J260" s="26"/>
      <c r="K260" s="54"/>
      <c r="L260" s="74"/>
      <c r="M260" s="56"/>
      <c r="N260" s="54"/>
      <c r="O260" s="56"/>
      <c r="P260" s="38"/>
      <c r="Q260" s="37"/>
      <c r="S260" t="e">
        <f t="shared" si="26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2"/>
      <c r="I261" s="54"/>
      <c r="J261" s="26"/>
      <c r="K261" s="54"/>
      <c r="L261" s="74"/>
      <c r="M261" s="56"/>
      <c r="N261" s="54"/>
      <c r="O261" s="56"/>
      <c r="P261" s="38"/>
      <c r="Q261" s="37"/>
      <c r="S261" t="e">
        <f t="shared" si="26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26"/>
      <c r="K262" s="54"/>
      <c r="L262" s="74"/>
      <c r="M262" s="56"/>
      <c r="N262" s="54"/>
      <c r="O262" s="56"/>
      <c r="P262" s="38"/>
      <c r="Q262" s="37"/>
      <c r="S262" t="e">
        <f t="shared" si="26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26"/>
      <c r="K263" s="54"/>
      <c r="L263" s="74"/>
      <c r="M263" s="56"/>
      <c r="N263" s="54"/>
      <c r="O263" s="56"/>
      <c r="P263" s="38"/>
      <c r="Q263" s="37"/>
      <c r="S263" t="e">
        <f t="shared" si="26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26"/>
      <c r="K264" s="54"/>
      <c r="L264" s="74"/>
      <c r="M264" s="56"/>
      <c r="N264" s="54"/>
      <c r="O264" s="56"/>
      <c r="P264" s="38"/>
      <c r="Q264" s="37"/>
      <c r="S264" t="e">
        <f t="shared" si="26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37"/>
      <c r="S265" t="e">
        <f t="shared" si="26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26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5"/>
      <c r="I267" s="54"/>
      <c r="J267" s="32"/>
      <c r="K267" s="54"/>
      <c r="L267" s="74"/>
      <c r="M267" s="56"/>
      <c r="N267" s="54"/>
      <c r="O267" s="56"/>
      <c r="P267" s="11"/>
      <c r="Q267" s="37"/>
      <c r="S267" t="e">
        <f t="shared" si="26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5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26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41"/>
      <c r="H269" s="45"/>
      <c r="I269" s="54"/>
      <c r="J269" s="32"/>
      <c r="K269" s="54"/>
      <c r="L269" s="74"/>
      <c r="M269" s="56"/>
      <c r="N269" s="54"/>
      <c r="O269" s="56"/>
      <c r="P269" s="11"/>
      <c r="Q269" s="37"/>
      <c r="S269" t="e">
        <f t="shared" si="26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41"/>
      <c r="H270" s="45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26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41"/>
      <c r="H271" s="45"/>
      <c r="I271" s="54"/>
      <c r="J271" s="32"/>
      <c r="K271" s="54"/>
      <c r="L271" s="74"/>
      <c r="M271" s="56"/>
      <c r="N271" s="54"/>
      <c r="O271" s="56"/>
      <c r="P271" s="11"/>
      <c r="Q271" s="37"/>
      <c r="S271" t="e">
        <f t="shared" si="26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41"/>
      <c r="H272" s="45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26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41"/>
      <c r="H273" s="45"/>
      <c r="I273" s="54"/>
      <c r="J273" s="32"/>
      <c r="K273" s="54"/>
      <c r="L273" s="74"/>
      <c r="M273" s="56"/>
      <c r="N273" s="54"/>
      <c r="O273" s="56"/>
      <c r="P273" s="11"/>
      <c r="Q273" s="37"/>
      <c r="S273" t="e">
        <f t="shared" si="26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41"/>
      <c r="H274" s="45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26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41"/>
      <c r="H275" s="45"/>
      <c r="I275" s="54"/>
      <c r="J275" s="32"/>
      <c r="K275" s="54"/>
      <c r="L275" s="74"/>
      <c r="M275" s="56"/>
      <c r="N275" s="54"/>
      <c r="O275" s="56"/>
      <c r="P275" s="11"/>
      <c r="Q275" s="37"/>
      <c r="S275" t="e">
        <f t="shared" si="26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41"/>
      <c r="H276" s="44"/>
      <c r="I276" s="54"/>
      <c r="J276" s="32"/>
      <c r="K276" s="54"/>
      <c r="L276" s="74"/>
      <c r="M276" s="56"/>
      <c r="N276" s="54"/>
      <c r="O276" s="56"/>
      <c r="P276" s="11"/>
      <c r="Q276" s="18"/>
      <c r="S276" t="e">
        <f t="shared" si="26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41"/>
      <c r="H277" s="44"/>
      <c r="I277" s="54"/>
      <c r="J277" s="32"/>
      <c r="K277" s="54"/>
      <c r="L277" s="74"/>
      <c r="M277" s="56"/>
      <c r="N277" s="54"/>
      <c r="O277" s="56"/>
      <c r="P277" s="11"/>
      <c r="Q277" s="37"/>
      <c r="S277" t="e">
        <f t="shared" si="26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32"/>
      <c r="K278" s="54"/>
      <c r="L278" s="74"/>
      <c r="M278" s="56"/>
      <c r="N278" s="54"/>
      <c r="O278" s="56"/>
      <c r="P278" s="11"/>
      <c r="Q278" s="18"/>
      <c r="S278" t="e">
        <f t="shared" si="26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32"/>
      <c r="K279" s="54"/>
      <c r="L279" s="74"/>
      <c r="M279" s="56"/>
      <c r="N279" s="54"/>
      <c r="O279" s="56"/>
      <c r="P279" s="11"/>
      <c r="Q279" s="18"/>
      <c r="S279" t="e">
        <f t="shared" si="26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32"/>
      <c r="K280" s="54"/>
      <c r="L280" s="74"/>
      <c r="M280" s="56"/>
      <c r="N280" s="54"/>
      <c r="O280" s="56"/>
      <c r="P280" s="11"/>
      <c r="Q280" s="18"/>
      <c r="S280" t="e">
        <f t="shared" si="26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32"/>
      <c r="K281" s="54"/>
      <c r="L281" s="74"/>
      <c r="M281" s="56"/>
      <c r="N281" s="54"/>
      <c r="O281" s="56"/>
      <c r="P281" s="11"/>
      <c r="Q281" s="18"/>
      <c r="S281" t="e">
        <f t="shared" si="26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32"/>
      <c r="K282" s="54"/>
      <c r="L282" s="74"/>
      <c r="M282" s="56"/>
      <c r="N282" s="54"/>
      <c r="O282" s="56"/>
      <c r="P282" s="11"/>
      <c r="Q282" s="18"/>
      <c r="S282" t="e">
        <f t="shared" si="26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32"/>
      <c r="K283" s="54"/>
      <c r="L283" s="74"/>
      <c r="M283" s="56"/>
      <c r="N283" s="54"/>
      <c r="O283" s="56"/>
      <c r="P283" s="11"/>
      <c r="Q283" s="18"/>
      <c r="S283" t="e">
        <f t="shared" si="26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26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26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26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26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26"/>
        <v>#N/A</v>
      </c>
    </row>
    <row r="289" spans="1:19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ref="S289:S351" si="27">INDEX($X$307:$X$359,MATCH(Q289,$Y$307:$Y$359,0))</f>
        <v>#N/A</v>
      </c>
    </row>
    <row r="290" spans="1:19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27"/>
        <v>#N/A</v>
      </c>
    </row>
    <row r="291" spans="1:19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27"/>
        <v>#N/A</v>
      </c>
    </row>
    <row r="292" spans="1:19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27"/>
        <v>#N/A</v>
      </c>
    </row>
    <row r="293" spans="1:19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27"/>
        <v>#N/A</v>
      </c>
    </row>
    <row r="294" spans="1:19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27"/>
        <v>#N/A</v>
      </c>
    </row>
    <row r="295" spans="1:19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27"/>
        <v>#N/A</v>
      </c>
    </row>
    <row r="296" spans="1:19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27"/>
        <v>#N/A</v>
      </c>
    </row>
    <row r="297" spans="1:19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27"/>
        <v>#N/A</v>
      </c>
    </row>
    <row r="298" spans="1:19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27"/>
        <v>#N/A</v>
      </c>
    </row>
    <row r="299" spans="1:19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27"/>
        <v>#N/A</v>
      </c>
    </row>
    <row r="300" spans="1:19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27"/>
        <v>#N/A</v>
      </c>
    </row>
    <row r="301" spans="1:19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27"/>
        <v>#N/A</v>
      </c>
    </row>
    <row r="302" spans="1:19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27"/>
        <v>#N/A</v>
      </c>
    </row>
    <row r="303" spans="1:19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27"/>
        <v>#N/A</v>
      </c>
    </row>
    <row r="304" spans="1:19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30"/>
      <c r="S304" t="e">
        <f t="shared" si="27"/>
        <v>#N/A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7"/>
      <c r="H305" s="13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27"/>
        <v>#N/A</v>
      </c>
      <c r="AG305" s="139" t="s">
        <v>97</v>
      </c>
      <c r="AH305" s="139" t="s">
        <v>98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27"/>
        <v>#N/A</v>
      </c>
      <c r="AA306" t="s">
        <v>77</v>
      </c>
      <c r="AC306" t="s">
        <v>78</v>
      </c>
      <c r="AG306" s="140"/>
      <c r="AH306" s="140"/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27"/>
        <v>#N/A</v>
      </c>
      <c r="X307" s="40" t="s">
        <v>45</v>
      </c>
      <c r="Y307" s="40" t="s">
        <v>28</v>
      </c>
      <c r="Z307" s="40"/>
      <c r="AA307" s="40">
        <f>SUMIF($S$6:$S$408,X307,$E$6:$E$408)/1000</f>
        <v>0</v>
      </c>
      <c r="AB307" s="40"/>
      <c r="AC307" s="43">
        <f>SUMIFS($E$6:$E$408,$S$6:$S$408,X307,$J$6:$J$408,"&lt;&gt;Ожидается ТП")/1000</f>
        <v>0</v>
      </c>
      <c r="AG307" s="140"/>
      <c r="AH307" s="140"/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27"/>
        <v>#N/A</v>
      </c>
      <c r="X308" t="s">
        <v>45</v>
      </c>
      <c r="Y308" t="s">
        <v>68</v>
      </c>
      <c r="AC308" s="6"/>
      <c r="AF308" s="46" t="s">
        <v>45</v>
      </c>
      <c r="AG308" s="46">
        <f>AA307</f>
        <v>0</v>
      </c>
      <c r="AH308" s="47">
        <f>AC307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12"/>
      <c r="H309" s="113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27"/>
        <v>#N/A</v>
      </c>
      <c r="X309" t="s">
        <v>45</v>
      </c>
      <c r="Y309" t="s">
        <v>84</v>
      </c>
      <c r="AC309" s="6"/>
      <c r="AF309" s="46" t="s">
        <v>46</v>
      </c>
      <c r="AG309" s="47">
        <f>AA312</f>
        <v>0</v>
      </c>
      <c r="AH309" s="47">
        <f>AC312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12"/>
      <c r="H310" s="113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27"/>
        <v>#N/A</v>
      </c>
      <c r="X310" t="s">
        <v>45</v>
      </c>
      <c r="Y310" t="s">
        <v>83</v>
      </c>
      <c r="AC310" s="6"/>
      <c r="AF310" s="46" t="s">
        <v>47</v>
      </c>
      <c r="AG310" s="47">
        <f>AA317</f>
        <v>0</v>
      </c>
      <c r="AH310" s="47">
        <f>AC317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137"/>
      <c r="H311" s="138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27"/>
        <v>#N/A</v>
      </c>
      <c r="X311" t="s">
        <v>45</v>
      </c>
      <c r="Y311" t="s">
        <v>69</v>
      </c>
      <c r="AC311" s="6"/>
      <c r="AF311" s="46" t="s">
        <v>48</v>
      </c>
      <c r="AG311" s="47">
        <f>AA322</f>
        <v>0</v>
      </c>
      <c r="AH311" s="47">
        <f>AC322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137"/>
      <c r="H312" s="138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27"/>
        <v>#N/A</v>
      </c>
      <c r="X312" s="40" t="s">
        <v>46</v>
      </c>
      <c r="Y312" s="40" t="s">
        <v>29</v>
      </c>
      <c r="Z312" s="40"/>
      <c r="AA312" s="43">
        <f>SUMIF($S$6:$S$408,X312,$E$6:$E$408)/1000</f>
        <v>0</v>
      </c>
      <c r="AB312" s="40"/>
      <c r="AC312" s="43">
        <f>SUMIFS($E$6:$E$408,$S$6:$S$408,X312,$J$6:$J$408,"&lt;&gt;Ожидается ТП")/1000</f>
        <v>0</v>
      </c>
      <c r="AF312" s="46" t="s">
        <v>49</v>
      </c>
      <c r="AG312" s="47">
        <f>AA332</f>
        <v>0</v>
      </c>
      <c r="AH312" s="47">
        <f>AC332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137"/>
      <c r="H313" s="138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27"/>
        <v>#N/A</v>
      </c>
      <c r="X313" t="s">
        <v>47</v>
      </c>
      <c r="Y313" t="s">
        <v>67</v>
      </c>
      <c r="AA313" s="6"/>
      <c r="AC313" s="6"/>
      <c r="AF313" s="46" t="s">
        <v>50</v>
      </c>
      <c r="AG313" s="47">
        <f>AA334</f>
        <v>0</v>
      </c>
      <c r="AH313" s="47">
        <f>AC334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112"/>
      <c r="H314" s="113"/>
      <c r="I314" s="54"/>
      <c r="J314" s="24"/>
      <c r="K314" s="54"/>
      <c r="L314" s="74"/>
      <c r="M314" s="56"/>
      <c r="N314" s="54"/>
      <c r="O314" s="56"/>
      <c r="P314" s="31"/>
      <c r="Q314" s="18"/>
      <c r="S314" t="e">
        <f t="shared" si="27"/>
        <v>#N/A</v>
      </c>
      <c r="X314" t="s">
        <v>47</v>
      </c>
      <c r="Y314" t="s">
        <v>81</v>
      </c>
      <c r="AA314" s="6"/>
      <c r="AC314" s="6"/>
      <c r="AF314" s="46" t="s">
        <v>51</v>
      </c>
      <c r="AG314" s="47">
        <f>AA336</f>
        <v>0</v>
      </c>
      <c r="AH314" s="47">
        <f>AC336</f>
        <v>0</v>
      </c>
    </row>
    <row r="315" spans="1:34" ht="20.25" customHeight="1" x14ac:dyDescent="0.25">
      <c r="A315" s="74"/>
      <c r="B315" s="17"/>
      <c r="C315" s="22"/>
      <c r="D315" s="74"/>
      <c r="E315" s="27"/>
      <c r="F315" s="56"/>
      <c r="G315" s="137"/>
      <c r="H315" s="138"/>
      <c r="I315" s="54"/>
      <c r="J315" s="24"/>
      <c r="K315" s="54"/>
      <c r="L315" s="74"/>
      <c r="M315" s="56"/>
      <c r="N315" s="54"/>
      <c r="O315" s="56"/>
      <c r="P315" s="31"/>
      <c r="Q315" s="18"/>
      <c r="S315" t="e">
        <f t="shared" si="27"/>
        <v>#N/A</v>
      </c>
      <c r="X315" t="s">
        <v>47</v>
      </c>
      <c r="Y315" t="s">
        <v>36</v>
      </c>
      <c r="AA315" s="6"/>
      <c r="AC315" s="6"/>
      <c r="AF315" s="46" t="s">
        <v>52</v>
      </c>
      <c r="AG315" s="47">
        <f>AA338</f>
        <v>0</v>
      </c>
      <c r="AH315" s="47">
        <f>AC338</f>
        <v>0</v>
      </c>
    </row>
    <row r="316" spans="1:34" ht="20.25" customHeight="1" x14ac:dyDescent="0.25">
      <c r="A316" s="74"/>
      <c r="B316" s="17"/>
      <c r="C316" s="22"/>
      <c r="D316" s="74"/>
      <c r="E316" s="27"/>
      <c r="F316" s="56"/>
      <c r="G316" s="112"/>
      <c r="H316" s="113"/>
      <c r="I316" s="54"/>
      <c r="J316" s="24"/>
      <c r="K316" s="54"/>
      <c r="L316" s="74"/>
      <c r="M316" s="56"/>
      <c r="N316" s="54"/>
      <c r="O316" s="56"/>
      <c r="P316" s="31"/>
      <c r="Q316" s="18"/>
      <c r="S316" t="e">
        <f t="shared" si="27"/>
        <v>#N/A</v>
      </c>
      <c r="X316" t="s">
        <v>47</v>
      </c>
      <c r="Y316" t="s">
        <v>89</v>
      </c>
      <c r="AA316" s="6"/>
      <c r="AC316" s="6"/>
      <c r="AF316" s="46" t="s">
        <v>53</v>
      </c>
      <c r="AG316" s="47">
        <f>AA341</f>
        <v>0</v>
      </c>
      <c r="AH316" s="47">
        <f>AC341</f>
        <v>0</v>
      </c>
    </row>
    <row r="317" spans="1:34" ht="20.25" customHeight="1" x14ac:dyDescent="0.25">
      <c r="A317" s="74"/>
      <c r="B317" s="17"/>
      <c r="C317" s="22"/>
      <c r="D317" s="74"/>
      <c r="E317" s="27"/>
      <c r="F317" s="56"/>
      <c r="G317" s="137"/>
      <c r="H317" s="138"/>
      <c r="I317" s="54"/>
      <c r="J317" s="24"/>
      <c r="K317" s="54"/>
      <c r="L317" s="74"/>
      <c r="M317" s="56"/>
      <c r="N317" s="54"/>
      <c r="O317" s="56"/>
      <c r="P317" s="31"/>
      <c r="Q317" s="18"/>
      <c r="S317" t="e">
        <f t="shared" si="27"/>
        <v>#N/A</v>
      </c>
      <c r="X317" s="40" t="s">
        <v>47</v>
      </c>
      <c r="Y317" s="40" t="s">
        <v>66</v>
      </c>
      <c r="Z317" s="40"/>
      <c r="AA317" s="43">
        <f>SUMIF($S$6:$S$408,X317,$E$6:$E$408)/1000</f>
        <v>0</v>
      </c>
      <c r="AB317" s="40"/>
      <c r="AC317" s="43">
        <f>SUMIFS($E$6:$E$408,$S$6:$S$408,X317,$J$6:$J$408,"&lt;&gt;Ожидается ТП")/1000</f>
        <v>0</v>
      </c>
      <c r="AF317" s="46" t="s">
        <v>54</v>
      </c>
      <c r="AG317" s="47">
        <f>AA348</f>
        <v>0</v>
      </c>
      <c r="AH317" s="47">
        <f>AC348</f>
        <v>0</v>
      </c>
    </row>
    <row r="318" spans="1:34" ht="20.25" customHeight="1" x14ac:dyDescent="0.25">
      <c r="A318" s="74"/>
      <c r="B318" s="17"/>
      <c r="C318" s="22"/>
      <c r="D318" s="74"/>
      <c r="E318" s="27"/>
      <c r="F318" s="56"/>
      <c r="G318" s="137"/>
      <c r="H318" s="138"/>
      <c r="I318" s="54"/>
      <c r="J318" s="24"/>
      <c r="K318" s="54"/>
      <c r="L318" s="74"/>
      <c r="M318" s="56"/>
      <c r="N318" s="54"/>
      <c r="O318" s="56"/>
      <c r="P318" s="31"/>
      <c r="Q318" s="18"/>
      <c r="S318" t="e">
        <f t="shared" si="27"/>
        <v>#N/A</v>
      </c>
      <c r="X318" t="s">
        <v>48</v>
      </c>
      <c r="Y318" t="s">
        <v>63</v>
      </c>
      <c r="AA318" s="6"/>
      <c r="AC318" s="6"/>
      <c r="AF318" s="46" t="s">
        <v>55</v>
      </c>
      <c r="AG318" s="47">
        <f>AA350</f>
        <v>0</v>
      </c>
      <c r="AH318" s="47">
        <f>AC350</f>
        <v>0</v>
      </c>
    </row>
    <row r="319" spans="1:34" ht="20.25" customHeight="1" x14ac:dyDescent="0.25">
      <c r="A319" s="74"/>
      <c r="B319" s="17"/>
      <c r="C319" s="22"/>
      <c r="D319" s="74"/>
      <c r="E319" s="27"/>
      <c r="F319" s="56"/>
      <c r="G319" s="137"/>
      <c r="H319" s="138"/>
      <c r="I319" s="54"/>
      <c r="J319" s="24"/>
      <c r="K319" s="54"/>
      <c r="L319" s="74"/>
      <c r="M319" s="56"/>
      <c r="N319" s="54"/>
      <c r="O319" s="56"/>
      <c r="P319" s="31"/>
      <c r="Q319" s="18"/>
      <c r="S319" t="e">
        <f t="shared" si="27"/>
        <v>#N/A</v>
      </c>
      <c r="X319" t="s">
        <v>48</v>
      </c>
      <c r="Y319" t="s">
        <v>61</v>
      </c>
      <c r="AA319" s="6"/>
      <c r="AC319" s="6"/>
      <c r="AF319" s="46" t="s">
        <v>57</v>
      </c>
      <c r="AG319" s="47">
        <f>AA355</f>
        <v>0</v>
      </c>
      <c r="AH319" s="47">
        <f>AC355</f>
        <v>0</v>
      </c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24"/>
      <c r="K320" s="54"/>
      <c r="L320" s="74"/>
      <c r="M320" s="56"/>
      <c r="N320" s="54"/>
      <c r="O320" s="56"/>
      <c r="P320" s="31"/>
      <c r="Q320" s="18"/>
      <c r="S320" t="e">
        <f t="shared" si="27"/>
        <v>#N/A</v>
      </c>
      <c r="X320" t="s">
        <v>48</v>
      </c>
      <c r="Y320" t="s">
        <v>33</v>
      </c>
      <c r="AA320" s="6"/>
      <c r="AC320" s="6"/>
      <c r="AF320" s="46" t="s">
        <v>96</v>
      </c>
      <c r="AG320" s="46"/>
      <c r="AH320" s="46"/>
    </row>
    <row r="321" spans="1:34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24"/>
      <c r="K321" s="54"/>
      <c r="L321" s="74"/>
      <c r="M321" s="56"/>
      <c r="N321" s="54"/>
      <c r="O321" s="56"/>
      <c r="P321" s="31"/>
      <c r="Q321" s="18"/>
      <c r="S321" t="e">
        <f t="shared" si="27"/>
        <v>#N/A</v>
      </c>
      <c r="X321" t="s">
        <v>48</v>
      </c>
      <c r="Y321" t="s">
        <v>90</v>
      </c>
      <c r="AA321" s="6"/>
      <c r="AC321" s="6"/>
      <c r="AF321" s="46" t="s">
        <v>56</v>
      </c>
      <c r="AG321" s="47">
        <f>AA351</f>
        <v>0</v>
      </c>
      <c r="AH321" s="47">
        <f>AC351</f>
        <v>0</v>
      </c>
    </row>
    <row r="322" spans="1:34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24"/>
      <c r="K322" s="54"/>
      <c r="L322" s="74"/>
      <c r="M322" s="56"/>
      <c r="N322" s="54"/>
      <c r="O322" s="56"/>
      <c r="P322" s="31"/>
      <c r="Q322" s="18"/>
      <c r="S322" t="e">
        <f t="shared" si="27"/>
        <v>#N/A</v>
      </c>
      <c r="X322" s="40" t="s">
        <v>48</v>
      </c>
      <c r="Y322" s="40" t="s">
        <v>62</v>
      </c>
      <c r="Z322" s="40"/>
      <c r="AA322" s="43">
        <f>SUMIF($S$6:$S$408,X322,$E$6:$E$408)/1000</f>
        <v>0</v>
      </c>
      <c r="AB322" s="40"/>
      <c r="AC322" s="43">
        <f>SUMIFS($E$6:$E$408,$S$6:$S$408,X322,$J$6:$J$408,"&lt;&gt;Ожидается ТП")/1000</f>
        <v>0</v>
      </c>
    </row>
    <row r="323" spans="1:34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27"/>
        <v>#N/A</v>
      </c>
      <c r="X323" t="s">
        <v>49</v>
      </c>
      <c r="Y323" t="s">
        <v>71</v>
      </c>
      <c r="AA323" s="6"/>
      <c r="AC323" s="6"/>
    </row>
    <row r="324" spans="1:34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27"/>
        <v>#N/A</v>
      </c>
      <c r="X324" t="s">
        <v>49</v>
      </c>
      <c r="Y324" t="s">
        <v>93</v>
      </c>
      <c r="AA324" s="6"/>
      <c r="AC324" s="6"/>
    </row>
    <row r="325" spans="1:34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27"/>
        <v>#N/A</v>
      </c>
      <c r="X325" t="s">
        <v>49</v>
      </c>
      <c r="Y325" t="s">
        <v>70</v>
      </c>
      <c r="AA325" s="6"/>
      <c r="AC325" s="6"/>
    </row>
    <row r="326" spans="1:34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27"/>
        <v>#N/A</v>
      </c>
      <c r="X326" t="s">
        <v>49</v>
      </c>
      <c r="Y326" t="s">
        <v>92</v>
      </c>
      <c r="AA326" s="6"/>
      <c r="AC326" s="6"/>
    </row>
    <row r="327" spans="1:34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27"/>
        <v>#N/A</v>
      </c>
      <c r="X327" t="s">
        <v>49</v>
      </c>
      <c r="Y327" t="s">
        <v>41</v>
      </c>
      <c r="AA327" s="6"/>
      <c r="AC327" s="6"/>
    </row>
    <row r="328" spans="1:34" ht="20.25" customHeight="1" x14ac:dyDescent="0.25">
      <c r="A328" s="74"/>
      <c r="B328" s="17"/>
      <c r="C328" s="22"/>
      <c r="D328" s="74"/>
      <c r="E328" s="27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39"/>
      <c r="Q328" s="18"/>
      <c r="S328" t="e">
        <f t="shared" si="27"/>
        <v>#N/A</v>
      </c>
      <c r="X328" t="s">
        <v>49</v>
      </c>
      <c r="Y328" t="s">
        <v>74</v>
      </c>
      <c r="AA328" s="6"/>
      <c r="AC328" s="6"/>
    </row>
    <row r="329" spans="1:34" ht="20.25" customHeight="1" x14ac:dyDescent="0.25">
      <c r="A329" s="74"/>
      <c r="B329" s="17"/>
      <c r="C329" s="22"/>
      <c r="D329" s="74"/>
      <c r="E329" s="27"/>
      <c r="F329" s="56"/>
      <c r="G329" s="74"/>
      <c r="H329" s="26"/>
      <c r="I329" s="54"/>
      <c r="J329" s="36"/>
      <c r="K329" s="54"/>
      <c r="L329" s="74"/>
      <c r="M329" s="56"/>
      <c r="N329" s="54"/>
      <c r="O329" s="56"/>
      <c r="P329" s="39"/>
      <c r="Q329" s="18"/>
      <c r="X329" t="s">
        <v>49</v>
      </c>
      <c r="Y329" t="s">
        <v>100</v>
      </c>
      <c r="AA329" s="6"/>
      <c r="AC329" s="6"/>
    </row>
    <row r="330" spans="1:34" ht="20.25" customHeight="1" x14ac:dyDescent="0.25">
      <c r="A330" s="74"/>
      <c r="B330" s="17"/>
      <c r="C330" s="22"/>
      <c r="D330" s="74"/>
      <c r="E330" s="27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39"/>
      <c r="Q330" s="18"/>
      <c r="S330" t="e">
        <f t="shared" si="27"/>
        <v>#N/A</v>
      </c>
      <c r="X330" t="s">
        <v>49</v>
      </c>
      <c r="Y330" t="s">
        <v>85</v>
      </c>
      <c r="AA330" s="6"/>
      <c r="AC330" s="6"/>
    </row>
    <row r="331" spans="1:34" ht="20.25" customHeight="1" x14ac:dyDescent="0.25">
      <c r="A331" s="74"/>
      <c r="B331" s="17"/>
      <c r="C331" s="22"/>
      <c r="D331" s="74"/>
      <c r="E331" s="27"/>
      <c r="F331" s="56"/>
      <c r="G331" s="74"/>
      <c r="H331" s="26"/>
      <c r="I331" s="54"/>
      <c r="J331" s="36"/>
      <c r="K331" s="54"/>
      <c r="L331" s="74"/>
      <c r="M331" s="56"/>
      <c r="N331" s="54"/>
      <c r="O331" s="56"/>
      <c r="P331" s="39"/>
      <c r="Q331" s="18"/>
      <c r="S331" t="e">
        <f t="shared" si="27"/>
        <v>#N/A</v>
      </c>
      <c r="X331" t="s">
        <v>49</v>
      </c>
      <c r="Y331" t="s">
        <v>88</v>
      </c>
      <c r="AA331" s="6"/>
      <c r="AC331" s="6"/>
    </row>
    <row r="332" spans="1:34" ht="20.25" customHeight="1" x14ac:dyDescent="0.25">
      <c r="A332" s="74"/>
      <c r="B332" s="17"/>
      <c r="C332" s="22"/>
      <c r="D332" s="74"/>
      <c r="E332" s="27"/>
      <c r="F332" s="56"/>
      <c r="G332" s="74"/>
      <c r="H332" s="26"/>
      <c r="I332" s="54"/>
      <c r="J332" s="36"/>
      <c r="K332" s="54"/>
      <c r="L332" s="74"/>
      <c r="M332" s="56"/>
      <c r="N332" s="54"/>
      <c r="O332" s="56"/>
      <c r="P332" s="39"/>
      <c r="Q332" s="18"/>
      <c r="S332" t="e">
        <f t="shared" si="27"/>
        <v>#N/A</v>
      </c>
      <c r="X332" s="40" t="s">
        <v>49</v>
      </c>
      <c r="Y332" s="40" t="s">
        <v>31</v>
      </c>
      <c r="Z332" s="40"/>
      <c r="AA332" s="43">
        <f>SUMIF($S$6:$S$408,X332,$E$6:$E$408)/1000</f>
        <v>0</v>
      </c>
      <c r="AB332" s="40"/>
      <c r="AC332" s="43">
        <f>SUMIFS($E$6:$E$408,$S$6:$S$408,X332,$J$6:$J$408,"&lt;&gt;Ожидается ТП")/1000</f>
        <v>0</v>
      </c>
    </row>
    <row r="333" spans="1:34" ht="20.25" customHeight="1" x14ac:dyDescent="0.25">
      <c r="A333" s="74"/>
      <c r="B333" s="17"/>
      <c r="C333" s="22"/>
      <c r="D333" s="74"/>
      <c r="E333" s="27"/>
      <c r="F333" s="56"/>
      <c r="G333" s="74"/>
      <c r="H333" s="26"/>
      <c r="I333" s="54"/>
      <c r="J333" s="36"/>
      <c r="K333" s="54"/>
      <c r="L333" s="74"/>
      <c r="M333" s="56"/>
      <c r="N333" s="54"/>
      <c r="O333" s="56"/>
      <c r="P333" s="39"/>
      <c r="Q333" s="18"/>
      <c r="S333" t="e">
        <f t="shared" si="27"/>
        <v>#N/A</v>
      </c>
      <c r="X333" t="s">
        <v>50</v>
      </c>
      <c r="Y333" t="s">
        <v>65</v>
      </c>
      <c r="AA333" s="6"/>
      <c r="AC333" s="6"/>
    </row>
    <row r="334" spans="1:34" ht="20.25" customHeight="1" x14ac:dyDescent="0.25">
      <c r="A334" s="74"/>
      <c r="B334" s="17"/>
      <c r="C334" s="22"/>
      <c r="D334" s="74"/>
      <c r="E334" s="27"/>
      <c r="F334" s="56"/>
      <c r="G334" s="74"/>
      <c r="H334" s="26"/>
      <c r="I334" s="54"/>
      <c r="J334" s="36"/>
      <c r="K334" s="54"/>
      <c r="L334" s="74"/>
      <c r="M334" s="56"/>
      <c r="N334" s="54"/>
      <c r="O334" s="56"/>
      <c r="P334" s="39"/>
      <c r="Q334" s="18"/>
      <c r="S334" t="e">
        <f t="shared" si="27"/>
        <v>#N/A</v>
      </c>
      <c r="X334" s="40" t="s">
        <v>50</v>
      </c>
      <c r="Y334" s="40" t="s">
        <v>37</v>
      </c>
      <c r="Z334" s="40"/>
      <c r="AA334" s="43">
        <f>SUMIF($S$6:$S$408,X334,$E$6:$E$408)/1000</f>
        <v>0</v>
      </c>
      <c r="AB334" s="40"/>
      <c r="AC334" s="43">
        <f>SUMIFS($E$6:$E$408,$S$6:$S$408,X334,$J$6:$J$408,"&lt;&gt;Ожидается ТП")/1000</f>
        <v>0</v>
      </c>
    </row>
    <row r="335" spans="1:34" ht="20.25" customHeight="1" x14ac:dyDescent="0.25">
      <c r="A335" s="74"/>
      <c r="B335" s="17"/>
      <c r="C335" s="22"/>
      <c r="D335" s="74"/>
      <c r="E335" s="27"/>
      <c r="F335" s="56"/>
      <c r="G335" s="74"/>
      <c r="H335" s="26"/>
      <c r="I335" s="54"/>
      <c r="J335" s="36"/>
      <c r="K335" s="54"/>
      <c r="L335" s="74"/>
      <c r="M335" s="56"/>
      <c r="N335" s="54"/>
      <c r="O335" s="56"/>
      <c r="P335" s="39"/>
      <c r="Q335" s="18"/>
      <c r="S335" t="e">
        <f t="shared" si="27"/>
        <v>#N/A</v>
      </c>
      <c r="X335" t="s">
        <v>51</v>
      </c>
      <c r="Y335" t="s">
        <v>73</v>
      </c>
      <c r="AA335" s="6"/>
      <c r="AC335" s="6"/>
    </row>
    <row r="336" spans="1:34" ht="20.25" customHeight="1" x14ac:dyDescent="0.25">
      <c r="A336" s="74"/>
      <c r="B336" s="17"/>
      <c r="C336" s="22"/>
      <c r="D336" s="74"/>
      <c r="E336" s="27"/>
      <c r="F336" s="56"/>
      <c r="G336" s="74"/>
      <c r="H336" s="26"/>
      <c r="I336" s="54"/>
      <c r="J336" s="36"/>
      <c r="K336" s="54"/>
      <c r="L336" s="74"/>
      <c r="M336" s="56"/>
      <c r="N336" s="54"/>
      <c r="O336" s="56"/>
      <c r="P336" s="39"/>
      <c r="Q336" s="18"/>
      <c r="S336" t="e">
        <f t="shared" si="27"/>
        <v>#N/A</v>
      </c>
      <c r="X336" s="40" t="s">
        <v>51</v>
      </c>
      <c r="Y336" s="40" t="s">
        <v>32</v>
      </c>
      <c r="Z336" s="40"/>
      <c r="AA336" s="43">
        <f>SUMIF($S$6:$S$408,X336,$E$6:$E$408)/1000</f>
        <v>0</v>
      </c>
      <c r="AB336" s="40"/>
      <c r="AC336" s="43">
        <f>SUMIFS($E$6:$E$408,$S$6:$S$408,X336,$J$6:$J$408,"&lt;&gt;Ожидается ТП")/1000</f>
        <v>0</v>
      </c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26"/>
      <c r="K337" s="54"/>
      <c r="L337" s="74"/>
      <c r="M337" s="56"/>
      <c r="N337" s="54"/>
      <c r="O337" s="56"/>
      <c r="P337" s="17"/>
      <c r="Q337" s="18"/>
      <c r="S337" t="e">
        <f t="shared" si="27"/>
        <v>#N/A</v>
      </c>
      <c r="X337" t="s">
        <v>52</v>
      </c>
      <c r="Y337" t="s">
        <v>34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26"/>
      <c r="K338" s="54"/>
      <c r="L338" s="74"/>
      <c r="M338" s="56"/>
      <c r="N338" s="54"/>
      <c r="O338" s="56"/>
      <c r="P338" s="17"/>
      <c r="Q338" s="18"/>
      <c r="S338" t="e">
        <f t="shared" si="27"/>
        <v>#N/A</v>
      </c>
      <c r="X338" s="40" t="s">
        <v>52</v>
      </c>
      <c r="Y338" s="40" t="s">
        <v>64</v>
      </c>
      <c r="Z338" s="40"/>
      <c r="AA338" s="43">
        <f>SUMIF($S$6:$S$408,X338,$E$6:$E$408)/1000</f>
        <v>0</v>
      </c>
      <c r="AB338" s="40"/>
      <c r="AC338" s="43">
        <f>SUMIFS($E$6:$E$408,$S$6:$S$408,X338,$J$6:$J$408,"&lt;&gt;Ожидается ТП")/1000</f>
        <v>0</v>
      </c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27"/>
        <v>#N/A</v>
      </c>
      <c r="X339" t="s">
        <v>53</v>
      </c>
      <c r="Y339" t="s">
        <v>39</v>
      </c>
      <c r="AA339" s="6"/>
      <c r="AC339" s="6"/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26"/>
      <c r="K340" s="54"/>
      <c r="L340" s="74"/>
      <c r="M340" s="56"/>
      <c r="N340" s="54"/>
      <c r="O340" s="56"/>
      <c r="P340" s="17"/>
      <c r="Q340" s="18"/>
      <c r="S340" t="e">
        <f t="shared" si="27"/>
        <v>#N/A</v>
      </c>
      <c r="X340" t="s">
        <v>53</v>
      </c>
      <c r="Y340" t="s">
        <v>59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  <c r="S341" t="e">
        <f t="shared" si="27"/>
        <v>#N/A</v>
      </c>
      <c r="X341" s="40" t="s">
        <v>53</v>
      </c>
      <c r="Y341" s="40" t="s">
        <v>60</v>
      </c>
      <c r="Z341" s="40"/>
      <c r="AA341" s="43">
        <f>SUMIF($S$6:$S$408,X341,$E$6:$E$408)/1000</f>
        <v>0</v>
      </c>
      <c r="AB341" s="40"/>
      <c r="AC341" s="43">
        <f>SUMIFS($E$6:$E$408,$S$6:$S$408,X341,$J$6:$J$408,"&lt;&gt;Ожидается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5"/>
      <c r="F342" s="56"/>
      <c r="G342" s="21"/>
      <c r="H342" s="26"/>
      <c r="I342" s="54"/>
      <c r="J342" s="26"/>
      <c r="K342" s="54"/>
      <c r="L342" s="74"/>
      <c r="M342" s="56"/>
      <c r="N342" s="54"/>
      <c r="O342" s="56"/>
      <c r="P342" s="16"/>
      <c r="Q342" s="18"/>
      <c r="S342" t="e">
        <f t="shared" si="27"/>
        <v>#N/A</v>
      </c>
      <c r="X342" t="s">
        <v>54</v>
      </c>
      <c r="Y342" t="s">
        <v>76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5"/>
      <c r="F343" s="56"/>
      <c r="G343" s="21"/>
      <c r="H343" s="26"/>
      <c r="I343" s="54"/>
      <c r="J343" s="26"/>
      <c r="K343" s="54"/>
      <c r="L343" s="74"/>
      <c r="M343" s="56"/>
      <c r="N343" s="54"/>
      <c r="O343" s="56"/>
      <c r="P343" s="16"/>
      <c r="Q343" s="18"/>
      <c r="S343" t="e">
        <f t="shared" si="27"/>
        <v>#N/A</v>
      </c>
      <c r="X343" t="s">
        <v>54</v>
      </c>
      <c r="Y343" t="s">
        <v>86</v>
      </c>
      <c r="AA343" s="6"/>
      <c r="AC343" s="6"/>
    </row>
    <row r="344" spans="1:29" ht="20.25" customHeight="1" x14ac:dyDescent="0.25">
      <c r="A344" s="74"/>
      <c r="B344" s="20"/>
      <c r="C344" s="33"/>
      <c r="D344" s="74"/>
      <c r="E344" s="15"/>
      <c r="F344" s="56"/>
      <c r="G344" s="21"/>
      <c r="H344" s="26"/>
      <c r="I344" s="54"/>
      <c r="J344" s="26"/>
      <c r="K344" s="54"/>
      <c r="L344" s="74"/>
      <c r="M344" s="56"/>
      <c r="N344" s="54"/>
      <c r="O344" s="56"/>
      <c r="P344" s="16"/>
      <c r="Q344" s="18"/>
      <c r="S344" t="e">
        <f t="shared" si="27"/>
        <v>#N/A</v>
      </c>
      <c r="X344" t="s">
        <v>54</v>
      </c>
      <c r="Y344" t="s">
        <v>95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5"/>
      <c r="F345" s="56"/>
      <c r="G345" s="21"/>
      <c r="H345" s="26"/>
      <c r="I345" s="54"/>
      <c r="J345" s="26"/>
      <c r="K345" s="54"/>
      <c r="L345" s="74"/>
      <c r="M345" s="56"/>
      <c r="N345" s="54"/>
      <c r="O345" s="56"/>
      <c r="P345" s="16"/>
      <c r="Q345" s="18"/>
      <c r="S345" t="e">
        <f t="shared" si="27"/>
        <v>#N/A</v>
      </c>
      <c r="X345" t="s">
        <v>54</v>
      </c>
      <c r="Y345" t="s">
        <v>79</v>
      </c>
      <c r="AA345" s="6"/>
      <c r="AC345" s="6"/>
    </row>
    <row r="346" spans="1:29" ht="20.25" customHeight="1" x14ac:dyDescent="0.25">
      <c r="A346" s="74"/>
      <c r="B346" s="20"/>
      <c r="C346" s="33"/>
      <c r="D346" s="74"/>
      <c r="E346" s="15"/>
      <c r="F346" s="56"/>
      <c r="G346" s="21"/>
      <c r="H346" s="26"/>
      <c r="I346" s="54"/>
      <c r="J346" s="26"/>
      <c r="K346" s="54"/>
      <c r="L346" s="74"/>
      <c r="M346" s="56"/>
      <c r="N346" s="54"/>
      <c r="O346" s="56"/>
      <c r="P346" s="16"/>
      <c r="Q346" s="18"/>
      <c r="X346" t="s">
        <v>54</v>
      </c>
      <c r="Y346" t="s">
        <v>99</v>
      </c>
      <c r="AA346" s="6"/>
      <c r="AC346" s="6"/>
    </row>
    <row r="347" spans="1:29" ht="20.25" customHeight="1" x14ac:dyDescent="0.25">
      <c r="A347" s="74"/>
      <c r="B347" s="20"/>
      <c r="C347" s="33"/>
      <c r="D347" s="74"/>
      <c r="E347" s="15"/>
      <c r="F347" s="56"/>
      <c r="G347" s="21"/>
      <c r="H347" s="26"/>
      <c r="I347" s="54"/>
      <c r="J347" s="26"/>
      <c r="K347" s="54"/>
      <c r="L347" s="74"/>
      <c r="M347" s="56"/>
      <c r="N347" s="54"/>
      <c r="O347" s="56"/>
      <c r="P347" s="16"/>
      <c r="Q347" s="18"/>
      <c r="S347" t="e">
        <f t="shared" si="27"/>
        <v>#N/A</v>
      </c>
      <c r="X347" t="s">
        <v>54</v>
      </c>
      <c r="Y347" t="s">
        <v>80</v>
      </c>
      <c r="AA347" s="6"/>
      <c r="AC347" s="6"/>
    </row>
    <row r="348" spans="1:29" ht="20.25" customHeight="1" x14ac:dyDescent="0.25">
      <c r="A348" s="74"/>
      <c r="B348" s="20"/>
      <c r="C348" s="33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27"/>
        <v>#N/A</v>
      </c>
      <c r="X348" s="40" t="s">
        <v>54</v>
      </c>
      <c r="Y348" s="40" t="s">
        <v>35</v>
      </c>
      <c r="Z348" s="40"/>
      <c r="AA348" s="43">
        <f>SUMIF($S$6:$S$408,X348,$E$6:$E$408)/1000</f>
        <v>0</v>
      </c>
      <c r="AB348" s="40"/>
      <c r="AC348" s="43">
        <f>SUMIFS($E$6:$E$408,$S$6:$S$408,X348,$J$6:$J$408,"&lt;&gt;Ожидается ТП")/1000</f>
        <v>0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7"/>
        <v>#N/A</v>
      </c>
      <c r="X349" t="s">
        <v>55</v>
      </c>
      <c r="Y349" t="s">
        <v>72</v>
      </c>
      <c r="AA349" s="6"/>
      <c r="AC349" s="6"/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7"/>
        <v>#N/A</v>
      </c>
      <c r="X350" s="40" t="s">
        <v>55</v>
      </c>
      <c r="Y350" s="40" t="s">
        <v>30</v>
      </c>
      <c r="Z350" s="40"/>
      <c r="AA350" s="43">
        <f>SUMIF($S$6:$S$408,X350,$E$6:$E$408)/1000</f>
        <v>0</v>
      </c>
      <c r="AB350" s="40"/>
      <c r="AC350" s="43">
        <f>SUMIFS($E$6:$E$408,$S$6:$S$408,X350,$J$6:$J$408,"&lt;&gt;Ожидается ТП")/1000</f>
        <v>0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36"/>
      <c r="K351" s="54"/>
      <c r="L351" s="74"/>
      <c r="M351" s="56"/>
      <c r="N351" s="54"/>
      <c r="O351" s="56"/>
      <c r="P351" s="17"/>
      <c r="Q351" s="18"/>
      <c r="S351" t="e">
        <f t="shared" si="27"/>
        <v>#N/A</v>
      </c>
      <c r="X351" s="40" t="s">
        <v>56</v>
      </c>
      <c r="Y351" s="40" t="s">
        <v>43</v>
      </c>
      <c r="Z351" s="40"/>
      <c r="AA351" s="43">
        <f>SUMIF($S$6:$S$408,X351,$E$6:$E$408)/1000</f>
        <v>0</v>
      </c>
      <c r="AB351" s="40"/>
      <c r="AC351" s="43">
        <f>SUMIFS($E$6:$E$408,$S$6:$S$408,X351,$J$6:$J$408,"&lt;&gt;Ожидается ТП")/1000</f>
        <v>0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36"/>
      <c r="K352" s="54"/>
      <c r="L352" s="74"/>
      <c r="M352" s="56"/>
      <c r="N352" s="54"/>
      <c r="O352" s="56"/>
      <c r="P352" s="17"/>
      <c r="Q352" s="18"/>
      <c r="X352" s="12" t="s">
        <v>56</v>
      </c>
      <c r="Y352" s="12" t="s">
        <v>87</v>
      </c>
      <c r="Z352" s="12"/>
      <c r="AA352" s="13"/>
      <c r="AB352" s="12"/>
      <c r="AC352" s="13"/>
    </row>
    <row r="353" spans="1:29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36"/>
      <c r="K353" s="54"/>
      <c r="L353" s="74"/>
      <c r="M353" s="56"/>
      <c r="N353" s="54"/>
      <c r="O353" s="56"/>
      <c r="P353" s="17"/>
      <c r="Q353" s="18"/>
      <c r="S353" t="e">
        <f t="shared" ref="S353:S360" si="28">INDEX($X$307:$X$359,MATCH(Q353,$Y$307:$Y$359,0))</f>
        <v>#N/A</v>
      </c>
      <c r="X353" t="s">
        <v>57</v>
      </c>
      <c r="Y353" t="s">
        <v>58</v>
      </c>
      <c r="AA353" s="6"/>
      <c r="AC353" s="6"/>
    </row>
    <row r="354" spans="1:29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36"/>
      <c r="K354" s="54"/>
      <c r="L354" s="74"/>
      <c r="M354" s="56"/>
      <c r="N354" s="54"/>
      <c r="O354" s="56"/>
      <c r="P354" s="17"/>
      <c r="Q354" s="18"/>
      <c r="S354" t="e">
        <f t="shared" si="28"/>
        <v>#N/A</v>
      </c>
      <c r="X354" t="s">
        <v>57</v>
      </c>
      <c r="Y354" t="s">
        <v>91</v>
      </c>
      <c r="AA354" s="6"/>
      <c r="AC354" s="6"/>
    </row>
    <row r="355" spans="1:29" ht="20.25" customHeight="1" x14ac:dyDescent="0.25">
      <c r="A355" s="74"/>
      <c r="B355" s="20"/>
      <c r="C355" s="26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  <c r="S355" t="e">
        <f t="shared" si="28"/>
        <v>#N/A</v>
      </c>
      <c r="X355" s="40" t="s">
        <v>57</v>
      </c>
      <c r="Y355" s="40" t="s">
        <v>44</v>
      </c>
      <c r="Z355" s="40"/>
      <c r="AA355" s="43">
        <f>SUMIF($S$6:$S$408,X355,$E$6:$E$408)/1000</f>
        <v>0</v>
      </c>
      <c r="AB355" s="40"/>
      <c r="AC355" s="43">
        <f>SUMIFS($E$6:$E$408,$S$6:$S$408,X355,$J$6:$J$408,"&lt;&gt;Ожидается ТП")/1000</f>
        <v>0</v>
      </c>
    </row>
    <row r="356" spans="1:29" ht="20.25" customHeight="1" x14ac:dyDescent="0.25">
      <c r="A356" s="74"/>
      <c r="B356" s="20"/>
      <c r="C356" s="26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  <c r="S356" t="e">
        <f t="shared" si="28"/>
        <v>#N/A</v>
      </c>
      <c r="X356" s="12"/>
      <c r="Y356" s="12"/>
      <c r="Z356" s="12"/>
      <c r="AA356" s="13"/>
      <c r="AB356" s="12"/>
      <c r="AC356" s="13"/>
    </row>
    <row r="357" spans="1:29" ht="20.25" customHeight="1" x14ac:dyDescent="0.25">
      <c r="A357" s="74"/>
      <c r="B357" s="20"/>
      <c r="C357" s="26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  <c r="S357" t="e">
        <f t="shared" si="28"/>
        <v>#N/A</v>
      </c>
      <c r="X357" s="12"/>
      <c r="Y357" s="12"/>
      <c r="Z357" s="12"/>
      <c r="AA357" s="13"/>
      <c r="AB357" s="12"/>
      <c r="AC357" s="13"/>
    </row>
    <row r="358" spans="1:29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6"/>
      <c r="K358" s="54"/>
      <c r="L358" s="74"/>
      <c r="M358" s="56"/>
      <c r="N358" s="54"/>
      <c r="O358" s="56"/>
      <c r="P358" s="17"/>
      <c r="Q358" s="18"/>
      <c r="S358" t="e">
        <f t="shared" si="28"/>
        <v>#N/A</v>
      </c>
    </row>
    <row r="359" spans="1:29" ht="20.25" customHeight="1" x14ac:dyDescent="0.25">
      <c r="A359" s="74"/>
      <c r="B359" s="20"/>
      <c r="C359" s="26"/>
      <c r="D359" s="74"/>
      <c r="E359" s="19"/>
      <c r="F359" s="56"/>
      <c r="G359" s="74"/>
      <c r="H359" s="26"/>
      <c r="I359" s="54"/>
      <c r="J359" s="36"/>
      <c r="K359" s="54"/>
      <c r="L359" s="74"/>
      <c r="M359" s="56"/>
      <c r="N359" s="54"/>
      <c r="O359" s="56"/>
      <c r="P359" s="17"/>
      <c r="Q359" s="18"/>
      <c r="S359" t="e">
        <f t="shared" si="28"/>
        <v>#N/A</v>
      </c>
    </row>
    <row r="360" spans="1:29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26"/>
      <c r="K360" s="54"/>
      <c r="L360" s="74"/>
      <c r="M360" s="56"/>
      <c r="N360" s="54"/>
      <c r="O360" s="56"/>
      <c r="P360" s="17"/>
      <c r="Q360" s="18"/>
      <c r="S360" t="e">
        <f t="shared" si="28"/>
        <v>#N/A</v>
      </c>
    </row>
    <row r="361" spans="1:29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26"/>
      <c r="K361" s="54"/>
      <c r="L361" s="74"/>
      <c r="M361" s="56"/>
      <c r="N361" s="54"/>
      <c r="O361" s="56"/>
      <c r="P361" s="17"/>
      <c r="Q361" s="18"/>
    </row>
    <row r="362" spans="1:29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26"/>
      <c r="K362" s="54"/>
      <c r="L362" s="74"/>
      <c r="M362" s="56"/>
      <c r="N362" s="54"/>
      <c r="O362" s="56"/>
      <c r="P362" s="17"/>
      <c r="Q362" s="18"/>
    </row>
    <row r="363" spans="1:29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  <row r="364" spans="1:29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26"/>
      <c r="K364" s="54"/>
      <c r="L364" s="74"/>
      <c r="M364" s="56"/>
      <c r="N364" s="54"/>
      <c r="O364" s="56"/>
      <c r="P364" s="17"/>
      <c r="Q364" s="18"/>
    </row>
    <row r="365" spans="1:29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  <row r="366" spans="1:29" ht="20.25" customHeight="1" x14ac:dyDescent="0.25">
      <c r="A366" s="74"/>
      <c r="B366" s="20"/>
      <c r="C366" s="33"/>
      <c r="D366" s="74"/>
      <c r="E366" s="19"/>
      <c r="F366" s="56"/>
      <c r="G366" s="74"/>
      <c r="H366" s="26"/>
      <c r="I366" s="54"/>
      <c r="J366" s="26"/>
      <c r="K366" s="54"/>
      <c r="L366" s="74"/>
      <c r="M366" s="56"/>
      <c r="N366" s="54"/>
      <c r="O366" s="56"/>
      <c r="P366" s="17"/>
      <c r="Q366" s="18"/>
    </row>
    <row r="367" spans="1:29" ht="20.25" customHeight="1" x14ac:dyDescent="0.25">
      <c r="A367" s="74"/>
      <c r="B367" s="20"/>
      <c r="C367" s="33"/>
      <c r="D367" s="74"/>
      <c r="E367" s="19"/>
      <c r="F367" s="56"/>
      <c r="G367" s="74"/>
      <c r="H367" s="26"/>
      <c r="I367" s="54"/>
      <c r="J367" s="26"/>
      <c r="K367" s="54"/>
      <c r="L367" s="74"/>
      <c r="M367" s="56"/>
      <c r="N367" s="54"/>
      <c r="O367" s="56"/>
      <c r="P367" s="17"/>
      <c r="Q367" s="18"/>
    </row>
    <row r="368" spans="1:29" ht="20.25" customHeight="1" x14ac:dyDescent="0.25">
      <c r="A368" s="74"/>
      <c r="B368" s="20"/>
      <c r="C368" s="33"/>
      <c r="D368" s="74"/>
      <c r="E368" s="19"/>
      <c r="F368" s="56"/>
      <c r="G368" s="74"/>
      <c r="H368" s="26"/>
      <c r="I368" s="54"/>
      <c r="J368" s="26"/>
      <c r="K368" s="54"/>
      <c r="L368" s="74"/>
      <c r="M368" s="56"/>
      <c r="N368" s="54"/>
      <c r="O368" s="56"/>
      <c r="P368" s="17"/>
      <c r="Q368" s="18"/>
    </row>
    <row r="369" spans="1:17" ht="20.25" customHeight="1" x14ac:dyDescent="0.25">
      <c r="A369" s="74"/>
      <c r="B369" s="20"/>
      <c r="C369" s="26"/>
      <c r="D369" s="74"/>
      <c r="E369" s="19"/>
      <c r="F369" s="56"/>
      <c r="G369" s="74"/>
      <c r="H369" s="26"/>
      <c r="I369" s="54"/>
      <c r="J369" s="35"/>
      <c r="K369" s="54"/>
      <c r="L369" s="74"/>
      <c r="M369" s="56"/>
      <c r="N369" s="54"/>
      <c r="O369" s="56"/>
      <c r="P369" s="17"/>
      <c r="Q369" s="18"/>
    </row>
    <row r="370" spans="1:17" ht="20.25" customHeight="1" x14ac:dyDescent="0.25">
      <c r="A370" s="74"/>
      <c r="B370" s="20"/>
      <c r="C370" s="33"/>
      <c r="D370" s="74"/>
      <c r="E370" s="19"/>
      <c r="F370" s="56"/>
      <c r="G370" s="74"/>
      <c r="H370" s="26"/>
      <c r="I370" s="54"/>
      <c r="J370" s="33"/>
      <c r="K370" s="54"/>
      <c r="L370" s="74"/>
      <c r="M370" s="56"/>
      <c r="N370" s="54"/>
      <c r="O370" s="56"/>
      <c r="P370" s="17"/>
      <c r="Q370" s="18"/>
    </row>
    <row r="371" spans="1:17" ht="20.25" customHeight="1" x14ac:dyDescent="0.25">
      <c r="A371" s="74"/>
      <c r="B371" s="20"/>
      <c r="C371" s="33"/>
      <c r="D371" s="74"/>
      <c r="E371" s="19"/>
      <c r="F371" s="56"/>
      <c r="G371" s="74"/>
      <c r="H371" s="26"/>
      <c r="I371" s="54"/>
      <c r="J371" s="33"/>
      <c r="K371" s="54"/>
      <c r="L371" s="74"/>
      <c r="M371" s="56"/>
      <c r="N371" s="54"/>
      <c r="O371" s="56"/>
      <c r="P371" s="17"/>
      <c r="Q371" s="18"/>
    </row>
    <row r="372" spans="1:17" ht="20.25" customHeight="1" x14ac:dyDescent="0.25">
      <c r="A372" s="74"/>
      <c r="B372" s="20"/>
      <c r="C372" s="33"/>
      <c r="D372" s="74"/>
      <c r="E372" s="19"/>
      <c r="F372" s="56"/>
      <c r="G372" s="74"/>
      <c r="H372" s="26"/>
      <c r="I372" s="54"/>
      <c r="J372" s="35"/>
      <c r="K372" s="54"/>
      <c r="L372" s="74"/>
      <c r="M372" s="56"/>
      <c r="N372" s="54"/>
      <c r="O372" s="56"/>
      <c r="P372" s="17"/>
      <c r="Q372" s="18"/>
    </row>
    <row r="373" spans="1:17" ht="20.25" customHeight="1" x14ac:dyDescent="0.25">
      <c r="A373" s="74"/>
      <c r="B373" s="20"/>
      <c r="C373" s="33"/>
      <c r="D373" s="74"/>
      <c r="E373" s="19"/>
      <c r="F373" s="56"/>
      <c r="G373" s="74"/>
      <c r="H373" s="26"/>
      <c r="I373" s="54"/>
      <c r="J373" s="35"/>
      <c r="K373" s="54"/>
      <c r="L373" s="74"/>
      <c r="M373" s="56"/>
      <c r="N373" s="54"/>
      <c r="O373" s="56"/>
      <c r="P373" s="17"/>
      <c r="Q373" s="18"/>
    </row>
    <row r="374" spans="1:17" ht="20.25" customHeight="1" x14ac:dyDescent="0.25">
      <c r="A374" s="74"/>
      <c r="B374" s="20"/>
      <c r="C374" s="33"/>
      <c r="D374" s="74"/>
      <c r="E374" s="19"/>
      <c r="F374" s="56"/>
      <c r="G374" s="74"/>
      <c r="H374" s="26"/>
      <c r="I374" s="54"/>
      <c r="J374" s="26"/>
      <c r="K374" s="54"/>
      <c r="L374" s="74"/>
      <c r="M374" s="56"/>
      <c r="N374" s="54"/>
      <c r="O374" s="56"/>
      <c r="P374" s="17"/>
      <c r="Q374" s="18"/>
    </row>
  </sheetData>
  <mergeCells count="46">
    <mergeCell ref="G318:H318"/>
    <mergeCell ref="G319:H319"/>
    <mergeCell ref="G308:H308"/>
    <mergeCell ref="G311:H311"/>
    <mergeCell ref="G312:H312"/>
    <mergeCell ref="G313:H313"/>
    <mergeCell ref="G315:H315"/>
    <mergeCell ref="G317:H317"/>
    <mergeCell ref="AH305:AH307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G305:AG307"/>
    <mergeCell ref="G295:H29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83:H283"/>
    <mergeCell ref="A1:O1"/>
    <mergeCell ref="A3:A4"/>
    <mergeCell ref="B3:B4"/>
    <mergeCell ref="C3:E3"/>
    <mergeCell ref="F3:L3"/>
    <mergeCell ref="M3:O3"/>
    <mergeCell ref="G278:H278"/>
    <mergeCell ref="G279:H279"/>
    <mergeCell ref="G280:H280"/>
    <mergeCell ref="G281:H281"/>
    <mergeCell ref="G282:H2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204:J235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74"/>
  <sheetViews>
    <sheetView topLeftCell="A4" zoomScale="60" zoomScaleNormal="60" workbookViewId="0">
      <pane ySplit="1" topLeftCell="A139" activePane="bottomLeft" state="frozen"/>
      <selection activeCell="A4" sqref="A4"/>
      <selection pane="bottomLeft" activeCell="K178" sqref="K178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19"/>
      <c r="B2" s="121"/>
      <c r="C2" s="121"/>
      <c r="D2" s="1"/>
      <c r="E2" s="4"/>
      <c r="F2" s="57"/>
      <c r="G2" s="121"/>
      <c r="H2" s="2"/>
      <c r="I2" s="51"/>
      <c r="J2" s="1"/>
      <c r="K2" s="9"/>
      <c r="L2" s="121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21" t="s">
        <v>20</v>
      </c>
      <c r="D4" s="120" t="s">
        <v>6</v>
      </c>
      <c r="E4" s="5" t="s">
        <v>7</v>
      </c>
      <c r="F4" s="55" t="s">
        <v>6</v>
      </c>
      <c r="G4" s="120" t="s">
        <v>8</v>
      </c>
      <c r="H4" s="3" t="s">
        <v>21</v>
      </c>
      <c r="I4" s="52" t="s">
        <v>9</v>
      </c>
      <c r="J4" s="120" t="s">
        <v>10</v>
      </c>
      <c r="K4" s="55" t="s">
        <v>11</v>
      </c>
      <c r="L4" s="120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44432.527777777781</v>
      </c>
      <c r="D6" s="74">
        <v>1</v>
      </c>
      <c r="E6" s="58">
        <v>7</v>
      </c>
      <c r="F6" s="56">
        <f>D6</f>
        <v>1</v>
      </c>
      <c r="G6" s="117" t="s">
        <v>116</v>
      </c>
      <c r="H6" s="118"/>
      <c r="I6" s="54">
        <f t="shared" ref="I6:I69" si="0">E6</f>
        <v>7</v>
      </c>
      <c r="J6" s="22">
        <f>C6</f>
        <v>44432.527777777781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44433.520833333336</v>
      </c>
      <c r="D7" s="74">
        <v>1</v>
      </c>
      <c r="E7" s="95">
        <v>7</v>
      </c>
      <c r="F7" s="56">
        <f t="shared" ref="F7:F70" si="3">D7</f>
        <v>1</v>
      </c>
      <c r="G7" s="117" t="s">
        <v>116</v>
      </c>
      <c r="H7" s="118"/>
      <c r="I7" s="54">
        <f t="shared" si="0"/>
        <v>7</v>
      </c>
      <c r="J7" s="22">
        <f t="shared" ref="J7:J70" si="4">C7</f>
        <v>44433.520833333336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44435.159722222219</v>
      </c>
      <c r="D8" s="74">
        <v>1</v>
      </c>
      <c r="E8" s="95">
        <v>7</v>
      </c>
      <c r="F8" s="56">
        <f t="shared" si="3"/>
        <v>1</v>
      </c>
      <c r="G8" s="117" t="s">
        <v>116</v>
      </c>
      <c r="H8" s="118"/>
      <c r="I8" s="54">
        <f t="shared" si="0"/>
        <v>7</v>
      </c>
      <c r="J8" s="22">
        <f t="shared" si="4"/>
        <v>44435.159722222219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44435.520833333336</v>
      </c>
      <c r="D9" s="74">
        <v>1</v>
      </c>
      <c r="E9" s="95">
        <v>7</v>
      </c>
      <c r="F9" s="56">
        <f t="shared" si="3"/>
        <v>1</v>
      </c>
      <c r="G9" s="117" t="s">
        <v>116</v>
      </c>
      <c r="H9" s="118"/>
      <c r="I9" s="54">
        <f t="shared" si="0"/>
        <v>7</v>
      </c>
      <c r="J9" s="22">
        <f t="shared" si="4"/>
        <v>44435.520833333336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44436.763888888891</v>
      </c>
      <c r="D10" s="74">
        <v>1</v>
      </c>
      <c r="E10" s="95">
        <v>7</v>
      </c>
      <c r="F10" s="56">
        <f t="shared" si="3"/>
        <v>1</v>
      </c>
      <c r="G10" s="117" t="s">
        <v>116</v>
      </c>
      <c r="H10" s="118"/>
      <c r="I10" s="54">
        <f t="shared" si="0"/>
        <v>7</v>
      </c>
      <c r="J10" s="22">
        <f t="shared" si="4"/>
        <v>44436.763888888891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44439.497916666667</v>
      </c>
      <c r="D11" s="74">
        <v>1</v>
      </c>
      <c r="E11" s="95">
        <v>7</v>
      </c>
      <c r="F11" s="56">
        <f t="shared" si="3"/>
        <v>1</v>
      </c>
      <c r="G11" s="117" t="s">
        <v>116</v>
      </c>
      <c r="H11" s="118"/>
      <c r="I11" s="54">
        <f t="shared" si="0"/>
        <v>7</v>
      </c>
      <c r="J11" s="22">
        <f t="shared" si="4"/>
        <v>44439.497916666667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44439.710416666669</v>
      </c>
      <c r="D12" s="74">
        <v>1</v>
      </c>
      <c r="E12" s="95">
        <v>7</v>
      </c>
      <c r="F12" s="56">
        <f t="shared" si="3"/>
        <v>1</v>
      </c>
      <c r="G12" s="117" t="s">
        <v>116</v>
      </c>
      <c r="H12" s="118"/>
      <c r="I12" s="54">
        <f t="shared" si="0"/>
        <v>7</v>
      </c>
      <c r="J12" s="22">
        <f t="shared" si="4"/>
        <v>44439.710416666669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44439.145833333336</v>
      </c>
      <c r="D13" s="74">
        <v>1</v>
      </c>
      <c r="E13" s="95">
        <v>7</v>
      </c>
      <c r="F13" s="56">
        <f t="shared" si="3"/>
        <v>1</v>
      </c>
      <c r="G13" s="117" t="s">
        <v>116</v>
      </c>
      <c r="H13" s="118"/>
      <c r="I13" s="54">
        <f t="shared" si="0"/>
        <v>7</v>
      </c>
      <c r="J13" s="22">
        <f t="shared" si="4"/>
        <v>44439.145833333336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44439.333333333336</v>
      </c>
      <c r="D14" s="74">
        <v>1</v>
      </c>
      <c r="E14" s="95">
        <v>7</v>
      </c>
      <c r="F14" s="56">
        <f t="shared" si="3"/>
        <v>1</v>
      </c>
      <c r="G14" s="117" t="s">
        <v>116</v>
      </c>
      <c r="H14" s="118"/>
      <c r="I14" s="54">
        <f t="shared" si="0"/>
        <v>7</v>
      </c>
      <c r="J14" s="22">
        <f t="shared" si="4"/>
        <v>44439.333333333336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44440.166666666664</v>
      </c>
      <c r="D15" s="74">
        <v>1</v>
      </c>
      <c r="E15" s="95">
        <v>7</v>
      </c>
      <c r="F15" s="56">
        <f t="shared" si="3"/>
        <v>1</v>
      </c>
      <c r="G15" s="117" t="s">
        <v>116</v>
      </c>
      <c r="H15" s="118"/>
      <c r="I15" s="54">
        <f t="shared" si="0"/>
        <v>7</v>
      </c>
      <c r="J15" s="22">
        <f t="shared" si="4"/>
        <v>44440.166666666664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44440.479166666664</v>
      </c>
      <c r="D16" s="74">
        <v>1</v>
      </c>
      <c r="E16" s="95">
        <v>7</v>
      </c>
      <c r="F16" s="56">
        <f t="shared" si="3"/>
        <v>1</v>
      </c>
      <c r="G16" s="117" t="s">
        <v>116</v>
      </c>
      <c r="H16" s="118"/>
      <c r="I16" s="54">
        <f t="shared" si="0"/>
        <v>7</v>
      </c>
      <c r="J16" s="22">
        <f t="shared" si="4"/>
        <v>44440.479166666664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44441.081944444442</v>
      </c>
      <c r="D17" s="74">
        <v>1</v>
      </c>
      <c r="E17" s="95">
        <v>7</v>
      </c>
      <c r="F17" s="56">
        <f t="shared" si="3"/>
        <v>1</v>
      </c>
      <c r="G17" s="117" t="s">
        <v>116</v>
      </c>
      <c r="H17" s="118"/>
      <c r="I17" s="54">
        <f t="shared" si="0"/>
        <v>7</v>
      </c>
      <c r="J17" s="22">
        <f t="shared" si="4"/>
        <v>44441.081944444442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44441.99722222222</v>
      </c>
      <c r="D18" s="74">
        <v>1</v>
      </c>
      <c r="E18" s="95">
        <v>7</v>
      </c>
      <c r="F18" s="56">
        <f t="shared" si="3"/>
        <v>1</v>
      </c>
      <c r="G18" s="117" t="s">
        <v>116</v>
      </c>
      <c r="H18" s="118"/>
      <c r="I18" s="54">
        <f t="shared" si="0"/>
        <v>7</v>
      </c>
      <c r="J18" s="22">
        <f t="shared" si="4"/>
        <v>44441.99722222222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44442.666666666664</v>
      </c>
      <c r="D19" s="74">
        <v>1</v>
      </c>
      <c r="E19" s="95">
        <v>7</v>
      </c>
      <c r="F19" s="56">
        <f t="shared" si="3"/>
        <v>1</v>
      </c>
      <c r="G19" s="117" t="s">
        <v>116</v>
      </c>
      <c r="H19" s="118"/>
      <c r="I19" s="54">
        <f t="shared" si="0"/>
        <v>7</v>
      </c>
      <c r="J19" s="22">
        <f t="shared" si="4"/>
        <v>44442.666666666664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44442.604166666664</v>
      </c>
      <c r="D20" s="74">
        <v>1</v>
      </c>
      <c r="E20" s="95">
        <v>7</v>
      </c>
      <c r="F20" s="56">
        <f t="shared" si="3"/>
        <v>1</v>
      </c>
      <c r="G20" s="117" t="s">
        <v>116</v>
      </c>
      <c r="H20" s="118"/>
      <c r="I20" s="54">
        <f t="shared" si="0"/>
        <v>7</v>
      </c>
      <c r="J20" s="22">
        <f t="shared" si="4"/>
        <v>44442.604166666664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44444.03125</v>
      </c>
      <c r="D21" s="74">
        <v>1</v>
      </c>
      <c r="E21" s="95">
        <v>7</v>
      </c>
      <c r="F21" s="56">
        <f t="shared" si="3"/>
        <v>1</v>
      </c>
      <c r="G21" s="117" t="s">
        <v>116</v>
      </c>
      <c r="H21" s="118"/>
      <c r="I21" s="54">
        <f t="shared" si="0"/>
        <v>7</v>
      </c>
      <c r="J21" s="22">
        <f t="shared" si="4"/>
        <v>44444.03125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44444.666666666664</v>
      </c>
      <c r="D22" s="74">
        <v>1</v>
      </c>
      <c r="E22" s="95">
        <v>7</v>
      </c>
      <c r="F22" s="56">
        <f t="shared" si="3"/>
        <v>1</v>
      </c>
      <c r="G22" s="117" t="s">
        <v>116</v>
      </c>
      <c r="H22" s="118"/>
      <c r="I22" s="54">
        <f t="shared" si="0"/>
        <v>7</v>
      </c>
      <c r="J22" s="22">
        <f t="shared" si="4"/>
        <v>44444.666666666664</v>
      </c>
      <c r="K22" s="54">
        <f t="shared" si="5"/>
        <v>3687.5299999999997</v>
      </c>
      <c r="L22" s="74" t="s">
        <v>16</v>
      </c>
      <c r="M22" s="56">
        <f t="shared" si="1"/>
        <v>1</v>
      </c>
      <c r="N22" s="54">
        <f t="shared" si="2"/>
        <v>7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44445.090277777781</v>
      </c>
      <c r="D23" s="74">
        <v>1</v>
      </c>
      <c r="E23" s="95">
        <v>7</v>
      </c>
      <c r="F23" s="56">
        <f t="shared" si="3"/>
        <v>1</v>
      </c>
      <c r="G23" s="117" t="s">
        <v>116</v>
      </c>
      <c r="H23" s="118"/>
      <c r="I23" s="54">
        <f t="shared" si="0"/>
        <v>7</v>
      </c>
      <c r="J23" s="22">
        <f t="shared" si="4"/>
        <v>44445.090277777781</v>
      </c>
      <c r="K23" s="54">
        <f t="shared" si="5"/>
        <v>3687.5299999999997</v>
      </c>
      <c r="L23" s="74" t="s">
        <v>16</v>
      </c>
      <c r="M23" s="56">
        <f t="shared" si="1"/>
        <v>1</v>
      </c>
      <c r="N23" s="54">
        <f t="shared" si="2"/>
        <v>7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44445.527777777781</v>
      </c>
      <c r="D24" s="74">
        <v>1</v>
      </c>
      <c r="E24" s="95">
        <v>7</v>
      </c>
      <c r="F24" s="56">
        <f t="shared" si="3"/>
        <v>1</v>
      </c>
      <c r="G24" s="117" t="s">
        <v>116</v>
      </c>
      <c r="H24" s="118"/>
      <c r="I24" s="54">
        <f t="shared" si="0"/>
        <v>7</v>
      </c>
      <c r="J24" s="22">
        <f t="shared" si="4"/>
        <v>44445.527777777781</v>
      </c>
      <c r="K24" s="54">
        <f t="shared" si="5"/>
        <v>3687.5299999999997</v>
      </c>
      <c r="L24" s="74" t="s">
        <v>16</v>
      </c>
      <c r="M24" s="56">
        <f t="shared" si="1"/>
        <v>1</v>
      </c>
      <c r="N24" s="54">
        <f t="shared" si="2"/>
        <v>7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44445.625</v>
      </c>
      <c r="D25" s="74">
        <v>1</v>
      </c>
      <c r="E25" s="95">
        <v>7</v>
      </c>
      <c r="F25" s="56">
        <f t="shared" si="3"/>
        <v>1</v>
      </c>
      <c r="G25" s="117" t="s">
        <v>116</v>
      </c>
      <c r="H25" s="118"/>
      <c r="I25" s="54">
        <f t="shared" si="0"/>
        <v>7</v>
      </c>
      <c r="J25" s="22">
        <f t="shared" si="4"/>
        <v>44445.625</v>
      </c>
      <c r="K25" s="54">
        <f t="shared" si="5"/>
        <v>3687.5299999999997</v>
      </c>
      <c r="L25" s="74" t="s">
        <v>16</v>
      </c>
      <c r="M25" s="56">
        <f t="shared" si="1"/>
        <v>1</v>
      </c>
      <c r="N25" s="54">
        <f t="shared" si="2"/>
        <v>7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44446.180555555555</v>
      </c>
      <c r="D26" s="74">
        <v>1</v>
      </c>
      <c r="E26" s="95">
        <v>7</v>
      </c>
      <c r="F26" s="56">
        <f t="shared" si="3"/>
        <v>1</v>
      </c>
      <c r="G26" s="117" t="s">
        <v>116</v>
      </c>
      <c r="H26" s="118"/>
      <c r="I26" s="54">
        <f t="shared" si="0"/>
        <v>7</v>
      </c>
      <c r="J26" s="22">
        <f t="shared" si="4"/>
        <v>44446.180555555555</v>
      </c>
      <c r="K26" s="54">
        <f t="shared" si="5"/>
        <v>3687.5299999999997</v>
      </c>
      <c r="L26" s="74" t="s">
        <v>16</v>
      </c>
      <c r="M26" s="56">
        <f t="shared" si="1"/>
        <v>1</v>
      </c>
      <c r="N26" s="54">
        <f t="shared" si="2"/>
        <v>7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44446.691666666666</v>
      </c>
      <c r="D27" s="74">
        <v>1</v>
      </c>
      <c r="E27" s="95">
        <v>7</v>
      </c>
      <c r="F27" s="56">
        <f t="shared" si="3"/>
        <v>1</v>
      </c>
      <c r="G27" s="117" t="s">
        <v>116</v>
      </c>
      <c r="H27" s="118"/>
      <c r="I27" s="54">
        <f t="shared" si="0"/>
        <v>7</v>
      </c>
      <c r="J27" s="22">
        <f t="shared" si="4"/>
        <v>44446.691666666666</v>
      </c>
      <c r="K27" s="54">
        <f t="shared" si="5"/>
        <v>3687.5299999999997</v>
      </c>
      <c r="L27" s="74" t="s">
        <v>16</v>
      </c>
      <c r="M27" s="56">
        <f t="shared" si="1"/>
        <v>1</v>
      </c>
      <c r="N27" s="54">
        <f t="shared" si="2"/>
        <v>7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44446.779166666667</v>
      </c>
      <c r="D28" s="74">
        <v>1</v>
      </c>
      <c r="E28" s="95">
        <v>7</v>
      </c>
      <c r="F28" s="56">
        <f t="shared" si="3"/>
        <v>1</v>
      </c>
      <c r="G28" s="117" t="s">
        <v>116</v>
      </c>
      <c r="H28" s="118"/>
      <c r="I28" s="54">
        <f t="shared" si="0"/>
        <v>7</v>
      </c>
      <c r="J28" s="22">
        <f t="shared" si="4"/>
        <v>44446.779166666667</v>
      </c>
      <c r="K28" s="54">
        <f t="shared" si="5"/>
        <v>3687.5299999999997</v>
      </c>
      <c r="L28" s="74" t="s">
        <v>16</v>
      </c>
      <c r="M28" s="56">
        <f t="shared" si="1"/>
        <v>1</v>
      </c>
      <c r="N28" s="54">
        <f t="shared" si="2"/>
        <v>7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44446.916666666664</v>
      </c>
      <c r="D29" s="74">
        <v>1</v>
      </c>
      <c r="E29" s="95">
        <v>7</v>
      </c>
      <c r="F29" s="56">
        <f t="shared" si="3"/>
        <v>1</v>
      </c>
      <c r="G29" s="117" t="s">
        <v>116</v>
      </c>
      <c r="H29" s="118"/>
      <c r="I29" s="54">
        <f t="shared" si="0"/>
        <v>7</v>
      </c>
      <c r="J29" s="22">
        <f t="shared" si="4"/>
        <v>44446.916666666664</v>
      </c>
      <c r="K29" s="54">
        <f t="shared" si="5"/>
        <v>3687.5299999999997</v>
      </c>
      <c r="L29" s="74" t="s">
        <v>16</v>
      </c>
      <c r="M29" s="56">
        <f t="shared" si="1"/>
        <v>1</v>
      </c>
      <c r="N29" s="54">
        <f t="shared" si="2"/>
        <v>7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44447.693749999999</v>
      </c>
      <c r="D30" s="74">
        <v>1</v>
      </c>
      <c r="E30" s="95">
        <v>7</v>
      </c>
      <c r="F30" s="56">
        <f t="shared" si="3"/>
        <v>1</v>
      </c>
      <c r="G30" s="117" t="s">
        <v>116</v>
      </c>
      <c r="H30" s="118"/>
      <c r="I30" s="54">
        <f t="shared" si="0"/>
        <v>7</v>
      </c>
      <c r="J30" s="22">
        <f t="shared" si="4"/>
        <v>44447.693749999999</v>
      </c>
      <c r="K30" s="54">
        <f t="shared" si="5"/>
        <v>3687.5299999999997</v>
      </c>
      <c r="L30" s="74" t="s">
        <v>16</v>
      </c>
      <c r="M30" s="56">
        <f t="shared" si="1"/>
        <v>1</v>
      </c>
      <c r="N30" s="54">
        <f t="shared" si="2"/>
        <v>7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44448.784722222219</v>
      </c>
      <c r="D31" s="74">
        <v>1</v>
      </c>
      <c r="E31" s="95">
        <v>7</v>
      </c>
      <c r="F31" s="56">
        <f t="shared" si="3"/>
        <v>1</v>
      </c>
      <c r="G31" s="117" t="s">
        <v>116</v>
      </c>
      <c r="H31" s="118"/>
      <c r="I31" s="54">
        <f t="shared" si="0"/>
        <v>7</v>
      </c>
      <c r="J31" s="22">
        <f t="shared" si="4"/>
        <v>44448.784722222219</v>
      </c>
      <c r="K31" s="54">
        <f t="shared" si="5"/>
        <v>3687.5299999999997</v>
      </c>
      <c r="L31" s="74" t="s">
        <v>16</v>
      </c>
      <c r="M31" s="56">
        <f t="shared" si="1"/>
        <v>1</v>
      </c>
      <c r="N31" s="54">
        <f t="shared" si="2"/>
        <v>7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44448.5</v>
      </c>
      <c r="D32" s="74">
        <v>1</v>
      </c>
      <c r="E32" s="95">
        <v>7</v>
      </c>
      <c r="F32" s="56">
        <f t="shared" si="3"/>
        <v>1</v>
      </c>
      <c r="G32" s="117" t="s">
        <v>116</v>
      </c>
      <c r="H32" s="118"/>
      <c r="I32" s="54">
        <f t="shared" si="0"/>
        <v>7</v>
      </c>
      <c r="J32" s="22">
        <f t="shared" si="4"/>
        <v>44448.5</v>
      </c>
      <c r="K32" s="54">
        <f t="shared" si="5"/>
        <v>3687.5299999999997</v>
      </c>
      <c r="L32" s="74" t="s">
        <v>16</v>
      </c>
      <c r="M32" s="56">
        <f t="shared" si="1"/>
        <v>1</v>
      </c>
      <c r="N32" s="54">
        <f t="shared" si="2"/>
        <v>7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44449.092361111114</v>
      </c>
      <c r="D33" s="74">
        <v>1</v>
      </c>
      <c r="E33" s="95">
        <v>7</v>
      </c>
      <c r="F33" s="56">
        <f t="shared" si="3"/>
        <v>1</v>
      </c>
      <c r="G33" s="117" t="s">
        <v>116</v>
      </c>
      <c r="H33" s="118"/>
      <c r="I33" s="54">
        <f t="shared" si="0"/>
        <v>7</v>
      </c>
      <c r="J33" s="22">
        <f t="shared" si="4"/>
        <v>44449.092361111114</v>
      </c>
      <c r="K33" s="54">
        <f t="shared" si="5"/>
        <v>3687.5299999999997</v>
      </c>
      <c r="L33" s="74" t="s">
        <v>16</v>
      </c>
      <c r="M33" s="56">
        <f t="shared" si="1"/>
        <v>1</v>
      </c>
      <c r="N33" s="54">
        <f t="shared" si="2"/>
        <v>7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44449.320833333331</v>
      </c>
      <c r="D34" s="74">
        <v>1</v>
      </c>
      <c r="E34" s="95">
        <v>7</v>
      </c>
      <c r="F34" s="56">
        <f t="shared" si="3"/>
        <v>1</v>
      </c>
      <c r="G34" s="117" t="s">
        <v>116</v>
      </c>
      <c r="H34" s="118"/>
      <c r="I34" s="54">
        <f t="shared" si="0"/>
        <v>7</v>
      </c>
      <c r="J34" s="22">
        <f t="shared" si="4"/>
        <v>44449.320833333331</v>
      </c>
      <c r="K34" s="54">
        <f t="shared" si="5"/>
        <v>3687.5299999999997</v>
      </c>
      <c r="L34" s="74" t="s">
        <v>16</v>
      </c>
      <c r="M34" s="56">
        <f t="shared" si="1"/>
        <v>1</v>
      </c>
      <c r="N34" s="54">
        <f t="shared" si="2"/>
        <v>7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44450.177777777775</v>
      </c>
      <c r="D35" s="74">
        <v>1</v>
      </c>
      <c r="E35" s="95">
        <v>7</v>
      </c>
      <c r="F35" s="56">
        <f t="shared" si="3"/>
        <v>1</v>
      </c>
      <c r="G35" s="117" t="s">
        <v>116</v>
      </c>
      <c r="H35" s="118"/>
      <c r="I35" s="54">
        <f t="shared" si="0"/>
        <v>7</v>
      </c>
      <c r="J35" s="22">
        <f t="shared" si="4"/>
        <v>44450.177777777775</v>
      </c>
      <c r="K35" s="54">
        <f t="shared" si="5"/>
        <v>3687.5299999999997</v>
      </c>
      <c r="L35" s="74" t="s">
        <v>16</v>
      </c>
      <c r="M35" s="56">
        <f t="shared" si="1"/>
        <v>1</v>
      </c>
      <c r="N35" s="54">
        <f t="shared" si="2"/>
        <v>7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44450.625</v>
      </c>
      <c r="D36" s="74">
        <v>1</v>
      </c>
      <c r="E36" s="95">
        <v>7</v>
      </c>
      <c r="F36" s="56">
        <f t="shared" si="3"/>
        <v>1</v>
      </c>
      <c r="G36" s="117" t="s">
        <v>116</v>
      </c>
      <c r="H36" s="118"/>
      <c r="I36" s="54">
        <f t="shared" si="0"/>
        <v>7</v>
      </c>
      <c r="J36" s="22">
        <f t="shared" si="4"/>
        <v>44450.625</v>
      </c>
      <c r="K36" s="54">
        <f t="shared" si="5"/>
        <v>3687.5299999999997</v>
      </c>
      <c r="L36" s="74" t="s">
        <v>16</v>
      </c>
      <c r="M36" s="56">
        <f t="shared" si="1"/>
        <v>1</v>
      </c>
      <c r="N36" s="54">
        <f t="shared" si="2"/>
        <v>7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44450.958333333336</v>
      </c>
      <c r="D37" s="74">
        <v>1</v>
      </c>
      <c r="E37" s="95">
        <v>7</v>
      </c>
      <c r="F37" s="56">
        <f t="shared" si="3"/>
        <v>1</v>
      </c>
      <c r="G37" s="117" t="s">
        <v>116</v>
      </c>
      <c r="H37" s="118"/>
      <c r="I37" s="54">
        <f t="shared" si="0"/>
        <v>7</v>
      </c>
      <c r="J37" s="22">
        <f t="shared" si="4"/>
        <v>44450.958333333336</v>
      </c>
      <c r="K37" s="54">
        <f t="shared" si="5"/>
        <v>3687.5299999999997</v>
      </c>
      <c r="L37" s="74" t="s">
        <v>16</v>
      </c>
      <c r="M37" s="56">
        <f t="shared" si="1"/>
        <v>1</v>
      </c>
      <c r="N37" s="54">
        <f t="shared" si="2"/>
        <v>7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44450.909722222219</v>
      </c>
      <c r="D38" s="74">
        <v>1</v>
      </c>
      <c r="E38" s="95">
        <v>7</v>
      </c>
      <c r="F38" s="56">
        <f t="shared" si="3"/>
        <v>1</v>
      </c>
      <c r="G38" s="117" t="s">
        <v>116</v>
      </c>
      <c r="H38" s="118"/>
      <c r="I38" s="54">
        <f t="shared" si="0"/>
        <v>7</v>
      </c>
      <c r="J38" s="22">
        <f t="shared" si="4"/>
        <v>44450.909722222219</v>
      </c>
      <c r="K38" s="54">
        <f t="shared" si="5"/>
        <v>3687.5299999999997</v>
      </c>
      <c r="L38" s="74" t="s">
        <v>16</v>
      </c>
      <c r="M38" s="56">
        <f t="shared" si="1"/>
        <v>1</v>
      </c>
      <c r="N38" s="54">
        <f t="shared" si="2"/>
        <v>7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44451.479166666664</v>
      </c>
      <c r="D39" s="68">
        <v>1</v>
      </c>
      <c r="E39" s="95">
        <v>7</v>
      </c>
      <c r="F39" s="62">
        <f t="shared" si="3"/>
        <v>1</v>
      </c>
      <c r="G39" s="117" t="s">
        <v>116</v>
      </c>
      <c r="H39" s="118"/>
      <c r="I39" s="54">
        <f t="shared" si="0"/>
        <v>7</v>
      </c>
      <c r="J39" s="22">
        <f t="shared" si="4"/>
        <v>44451.479166666664</v>
      </c>
      <c r="K39" s="54">
        <f t="shared" si="5"/>
        <v>3687.5299999999997</v>
      </c>
      <c r="L39" s="74" t="s">
        <v>16</v>
      </c>
      <c r="M39" s="56">
        <f t="shared" si="1"/>
        <v>1</v>
      </c>
      <c r="N39" s="54">
        <f t="shared" si="2"/>
        <v>7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44451.625</v>
      </c>
      <c r="D40" s="74">
        <v>1</v>
      </c>
      <c r="E40" s="95">
        <v>7</v>
      </c>
      <c r="F40" s="56">
        <f t="shared" si="3"/>
        <v>1</v>
      </c>
      <c r="G40" s="117" t="s">
        <v>116</v>
      </c>
      <c r="H40" s="118"/>
      <c r="I40" s="54">
        <f t="shared" si="0"/>
        <v>7</v>
      </c>
      <c r="J40" s="22">
        <f t="shared" si="4"/>
        <v>44451.625</v>
      </c>
      <c r="K40" s="54">
        <f t="shared" si="5"/>
        <v>3687.5299999999997</v>
      </c>
      <c r="L40" s="74" t="s">
        <v>16</v>
      </c>
      <c r="M40" s="56">
        <f t="shared" si="1"/>
        <v>1</v>
      </c>
      <c r="N40" s="54">
        <f t="shared" si="2"/>
        <v>7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44452.083333333336</v>
      </c>
      <c r="D41" s="74">
        <v>1</v>
      </c>
      <c r="E41" s="95">
        <v>7</v>
      </c>
      <c r="F41" s="56">
        <f t="shared" si="3"/>
        <v>1</v>
      </c>
      <c r="G41" s="117" t="s">
        <v>116</v>
      </c>
      <c r="H41" s="118"/>
      <c r="I41" s="54">
        <f t="shared" si="0"/>
        <v>7</v>
      </c>
      <c r="J41" s="22">
        <f t="shared" si="4"/>
        <v>44452.083333333336</v>
      </c>
      <c r="K41" s="54">
        <f t="shared" si="5"/>
        <v>3687.5299999999997</v>
      </c>
      <c r="L41" s="74" t="s">
        <v>16</v>
      </c>
      <c r="M41" s="56">
        <f t="shared" si="1"/>
        <v>1</v>
      </c>
      <c r="N41" s="54">
        <f t="shared" si="2"/>
        <v>7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44452.479166666664</v>
      </c>
      <c r="D42" s="74">
        <v>1</v>
      </c>
      <c r="E42" s="95">
        <v>7</v>
      </c>
      <c r="F42" s="56">
        <f t="shared" si="3"/>
        <v>1</v>
      </c>
      <c r="G42" s="117" t="s">
        <v>116</v>
      </c>
      <c r="H42" s="118"/>
      <c r="I42" s="54">
        <f t="shared" si="0"/>
        <v>7</v>
      </c>
      <c r="J42" s="22">
        <f t="shared" si="4"/>
        <v>44452.479166666664</v>
      </c>
      <c r="K42" s="54">
        <f t="shared" si="5"/>
        <v>3687.5299999999997</v>
      </c>
      <c r="L42" s="74" t="s">
        <v>16</v>
      </c>
      <c r="M42" s="56">
        <f t="shared" si="1"/>
        <v>1</v>
      </c>
      <c r="N42" s="54">
        <f t="shared" si="2"/>
        <v>7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44452.770833333336</v>
      </c>
      <c r="D43" s="74">
        <v>1</v>
      </c>
      <c r="E43" s="95">
        <v>7</v>
      </c>
      <c r="F43" s="56">
        <f t="shared" si="3"/>
        <v>1</v>
      </c>
      <c r="G43" s="117" t="s">
        <v>116</v>
      </c>
      <c r="H43" s="118"/>
      <c r="I43" s="54">
        <f t="shared" si="0"/>
        <v>7</v>
      </c>
      <c r="J43" s="22">
        <f t="shared" si="4"/>
        <v>44452.770833333336</v>
      </c>
      <c r="K43" s="54">
        <f t="shared" si="5"/>
        <v>3687.5299999999997</v>
      </c>
      <c r="L43" s="74" t="s">
        <v>16</v>
      </c>
      <c r="M43" s="56">
        <f t="shared" si="1"/>
        <v>1</v>
      </c>
      <c r="N43" s="54">
        <f t="shared" si="2"/>
        <v>7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44453.416666666664</v>
      </c>
      <c r="D44" s="74">
        <v>1</v>
      </c>
      <c r="E44" s="95">
        <v>7</v>
      </c>
      <c r="F44" s="56">
        <f t="shared" si="3"/>
        <v>1</v>
      </c>
      <c r="G44" s="117" t="s">
        <v>116</v>
      </c>
      <c r="H44" s="118"/>
      <c r="I44" s="54">
        <f t="shared" si="0"/>
        <v>7</v>
      </c>
      <c r="J44" s="22">
        <f t="shared" si="4"/>
        <v>44453.416666666664</v>
      </c>
      <c r="K44" s="54">
        <f t="shared" si="5"/>
        <v>3687.5299999999997</v>
      </c>
      <c r="L44" s="74" t="s">
        <v>16</v>
      </c>
      <c r="M44" s="56">
        <f t="shared" si="1"/>
        <v>1</v>
      </c>
      <c r="N44" s="54">
        <f t="shared" si="2"/>
        <v>7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44454.664583333331</v>
      </c>
      <c r="D45" s="74">
        <v>1</v>
      </c>
      <c r="E45" s="95">
        <v>7</v>
      </c>
      <c r="F45" s="56">
        <f t="shared" si="3"/>
        <v>1</v>
      </c>
      <c r="G45" s="117" t="s">
        <v>116</v>
      </c>
      <c r="H45" s="118"/>
      <c r="I45" s="54">
        <f t="shared" si="0"/>
        <v>7</v>
      </c>
      <c r="J45" s="22">
        <f t="shared" si="4"/>
        <v>44454.664583333331</v>
      </c>
      <c r="K45" s="54">
        <f t="shared" si="5"/>
        <v>3687.5299999999997</v>
      </c>
      <c r="L45" s="74" t="s">
        <v>16</v>
      </c>
      <c r="M45" s="56">
        <f t="shared" si="1"/>
        <v>1</v>
      </c>
      <c r="N45" s="54">
        <f t="shared" si="2"/>
        <v>7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44455.041666666664</v>
      </c>
      <c r="D46" s="74">
        <v>1</v>
      </c>
      <c r="E46" s="95">
        <v>7</v>
      </c>
      <c r="F46" s="56">
        <f t="shared" si="3"/>
        <v>1</v>
      </c>
      <c r="G46" s="117" t="s">
        <v>116</v>
      </c>
      <c r="H46" s="118"/>
      <c r="I46" s="54">
        <f t="shared" si="0"/>
        <v>7</v>
      </c>
      <c r="J46" s="22">
        <f t="shared" si="4"/>
        <v>44455.041666666664</v>
      </c>
      <c r="K46" s="54">
        <f t="shared" si="5"/>
        <v>3687.5299999999997</v>
      </c>
      <c r="L46" s="74" t="s">
        <v>16</v>
      </c>
      <c r="M46" s="56">
        <f t="shared" si="1"/>
        <v>1</v>
      </c>
      <c r="N46" s="54">
        <f t="shared" si="2"/>
        <v>7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44455.0625</v>
      </c>
      <c r="D47" s="74">
        <v>1</v>
      </c>
      <c r="E47" s="95">
        <v>7</v>
      </c>
      <c r="F47" s="56">
        <f t="shared" si="3"/>
        <v>1</v>
      </c>
      <c r="G47" s="117" t="s">
        <v>116</v>
      </c>
      <c r="H47" s="118"/>
      <c r="I47" s="54">
        <f t="shared" si="0"/>
        <v>7</v>
      </c>
      <c r="J47" s="22">
        <f t="shared" si="4"/>
        <v>44455.0625</v>
      </c>
      <c r="K47" s="54">
        <f t="shared" si="5"/>
        <v>3687.5299999999997</v>
      </c>
      <c r="L47" s="74" t="s">
        <v>16</v>
      </c>
      <c r="M47" s="56">
        <f t="shared" si="1"/>
        <v>1</v>
      </c>
      <c r="N47" s="54">
        <f t="shared" si="2"/>
        <v>7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44455.609027777777</v>
      </c>
      <c r="D48" s="74">
        <v>1</v>
      </c>
      <c r="E48" s="95">
        <v>7</v>
      </c>
      <c r="F48" s="56">
        <f t="shared" si="3"/>
        <v>1</v>
      </c>
      <c r="G48" s="117" t="s">
        <v>116</v>
      </c>
      <c r="H48" s="118"/>
      <c r="I48" s="54">
        <f t="shared" si="0"/>
        <v>7</v>
      </c>
      <c r="J48" s="22">
        <f t="shared" si="4"/>
        <v>44455.609027777777</v>
      </c>
      <c r="K48" s="54">
        <f t="shared" si="5"/>
        <v>3687.5299999999997</v>
      </c>
      <c r="L48" s="74" t="s">
        <v>16</v>
      </c>
      <c r="M48" s="56">
        <f t="shared" si="1"/>
        <v>1</v>
      </c>
      <c r="N48" s="54">
        <f t="shared" si="2"/>
        <v>7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44455.916666666664</v>
      </c>
      <c r="D49" s="74">
        <v>1</v>
      </c>
      <c r="E49" s="95">
        <v>7</v>
      </c>
      <c r="F49" s="56">
        <f t="shared" si="3"/>
        <v>1</v>
      </c>
      <c r="G49" s="117" t="s">
        <v>116</v>
      </c>
      <c r="H49" s="118"/>
      <c r="I49" s="54">
        <f t="shared" si="0"/>
        <v>7</v>
      </c>
      <c r="J49" s="22">
        <f t="shared" si="4"/>
        <v>44455.916666666664</v>
      </c>
      <c r="K49" s="54">
        <f t="shared" si="5"/>
        <v>3687.5299999999997</v>
      </c>
      <c r="L49" s="74" t="s">
        <v>16</v>
      </c>
      <c r="M49" s="56">
        <f t="shared" si="1"/>
        <v>1</v>
      </c>
      <c r="N49" s="54">
        <f t="shared" si="2"/>
        <v>7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44456.208333333336</v>
      </c>
      <c r="D50" s="74">
        <v>1</v>
      </c>
      <c r="E50" s="95">
        <v>7</v>
      </c>
      <c r="F50" s="56">
        <f t="shared" si="3"/>
        <v>1</v>
      </c>
      <c r="G50" s="117" t="s">
        <v>116</v>
      </c>
      <c r="H50" s="118"/>
      <c r="I50" s="54">
        <f t="shared" si="0"/>
        <v>7</v>
      </c>
      <c r="J50" s="22">
        <f t="shared" si="4"/>
        <v>44456.208333333336</v>
      </c>
      <c r="K50" s="54">
        <f t="shared" si="5"/>
        <v>3687.5299999999997</v>
      </c>
      <c r="L50" s="74" t="s">
        <v>16</v>
      </c>
      <c r="M50" s="56">
        <f t="shared" si="1"/>
        <v>1</v>
      </c>
      <c r="N50" s="54">
        <f t="shared" si="2"/>
        <v>7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44456.6875</v>
      </c>
      <c r="D51" s="74">
        <v>1</v>
      </c>
      <c r="E51" s="95">
        <v>7</v>
      </c>
      <c r="F51" s="56">
        <f t="shared" si="3"/>
        <v>1</v>
      </c>
      <c r="G51" s="117" t="s">
        <v>116</v>
      </c>
      <c r="H51" s="118"/>
      <c r="I51" s="54">
        <f t="shared" si="0"/>
        <v>7</v>
      </c>
      <c r="J51" s="22">
        <f t="shared" si="4"/>
        <v>44456.6875</v>
      </c>
      <c r="K51" s="54">
        <f t="shared" si="5"/>
        <v>3687.5299999999997</v>
      </c>
      <c r="L51" s="74" t="s">
        <v>16</v>
      </c>
      <c r="M51" s="56">
        <f t="shared" si="1"/>
        <v>1</v>
      </c>
      <c r="N51" s="54">
        <f t="shared" si="2"/>
        <v>7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44458.313888888886</v>
      </c>
      <c r="D52" s="74">
        <v>1</v>
      </c>
      <c r="E52" s="95">
        <v>7</v>
      </c>
      <c r="F52" s="56">
        <f t="shared" si="3"/>
        <v>1</v>
      </c>
      <c r="G52" s="117" t="s">
        <v>116</v>
      </c>
      <c r="H52" s="118"/>
      <c r="I52" s="54">
        <f t="shared" si="0"/>
        <v>7</v>
      </c>
      <c r="J52" s="22">
        <f t="shared" si="4"/>
        <v>44458.313888888886</v>
      </c>
      <c r="K52" s="54">
        <f t="shared" si="5"/>
        <v>3687.5299999999997</v>
      </c>
      <c r="L52" s="74" t="s">
        <v>16</v>
      </c>
      <c r="M52" s="56">
        <f t="shared" si="1"/>
        <v>1</v>
      </c>
      <c r="N52" s="54">
        <f t="shared" si="2"/>
        <v>7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44458.631944444445</v>
      </c>
      <c r="D53" s="74">
        <v>1</v>
      </c>
      <c r="E53" s="95">
        <v>7</v>
      </c>
      <c r="F53" s="56">
        <f t="shared" si="3"/>
        <v>1</v>
      </c>
      <c r="G53" s="117" t="s">
        <v>116</v>
      </c>
      <c r="H53" s="118"/>
      <c r="I53" s="54">
        <f t="shared" si="0"/>
        <v>7</v>
      </c>
      <c r="J53" s="22">
        <f t="shared" si="4"/>
        <v>44458.631944444445</v>
      </c>
      <c r="K53" s="54">
        <f t="shared" si="5"/>
        <v>3687.5299999999997</v>
      </c>
      <c r="L53" s="74" t="s">
        <v>16</v>
      </c>
      <c r="M53" s="56">
        <f t="shared" si="1"/>
        <v>1</v>
      </c>
      <c r="N53" s="54">
        <f t="shared" si="2"/>
        <v>7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44458.915972222225</v>
      </c>
      <c r="D54" s="74">
        <v>1</v>
      </c>
      <c r="E54" s="95">
        <v>7</v>
      </c>
      <c r="F54" s="56">
        <f t="shared" si="3"/>
        <v>1</v>
      </c>
      <c r="G54" s="117" t="s">
        <v>116</v>
      </c>
      <c r="H54" s="118"/>
      <c r="I54" s="54">
        <f t="shared" si="0"/>
        <v>7</v>
      </c>
      <c r="J54" s="22">
        <f t="shared" si="4"/>
        <v>44458.915972222225</v>
      </c>
      <c r="K54" s="54">
        <f t="shared" si="5"/>
        <v>3687.5299999999997</v>
      </c>
      <c r="L54" s="74" t="s">
        <v>16</v>
      </c>
      <c r="M54" s="56">
        <f t="shared" si="1"/>
        <v>1</v>
      </c>
      <c r="N54" s="54">
        <f t="shared" si="2"/>
        <v>7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44459.086805555555</v>
      </c>
      <c r="D55" s="74">
        <v>1</v>
      </c>
      <c r="E55" s="95">
        <v>7</v>
      </c>
      <c r="F55" s="56">
        <f t="shared" si="3"/>
        <v>1</v>
      </c>
      <c r="G55" s="117" t="s">
        <v>116</v>
      </c>
      <c r="H55" s="118"/>
      <c r="I55" s="54">
        <f t="shared" si="0"/>
        <v>7</v>
      </c>
      <c r="J55" s="22">
        <f t="shared" si="4"/>
        <v>44459.086805555555</v>
      </c>
      <c r="K55" s="54">
        <f t="shared" si="5"/>
        <v>3687.5299999999997</v>
      </c>
      <c r="L55" s="74" t="s">
        <v>16</v>
      </c>
      <c r="M55" s="56">
        <f t="shared" si="1"/>
        <v>1</v>
      </c>
      <c r="N55" s="54">
        <f t="shared" si="2"/>
        <v>7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44459.958333333336</v>
      </c>
      <c r="D56" s="74">
        <v>1</v>
      </c>
      <c r="E56" s="95">
        <v>7</v>
      </c>
      <c r="F56" s="56">
        <f t="shared" si="3"/>
        <v>1</v>
      </c>
      <c r="G56" s="117" t="s">
        <v>116</v>
      </c>
      <c r="H56" s="118"/>
      <c r="I56" s="54">
        <f t="shared" si="0"/>
        <v>7</v>
      </c>
      <c r="J56" s="22">
        <f t="shared" si="4"/>
        <v>44459.958333333336</v>
      </c>
      <c r="K56" s="54">
        <f t="shared" si="5"/>
        <v>3687.5299999999997</v>
      </c>
      <c r="L56" s="74" t="s">
        <v>16</v>
      </c>
      <c r="M56" s="56">
        <f t="shared" si="1"/>
        <v>1</v>
      </c>
      <c r="N56" s="54">
        <f t="shared" si="2"/>
        <v>7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44460.701388888891</v>
      </c>
      <c r="D57" s="74">
        <v>1</v>
      </c>
      <c r="E57" s="95">
        <v>7</v>
      </c>
      <c r="F57" s="56">
        <f t="shared" si="3"/>
        <v>1</v>
      </c>
      <c r="G57" s="117" t="s">
        <v>116</v>
      </c>
      <c r="H57" s="118"/>
      <c r="I57" s="54">
        <f t="shared" si="0"/>
        <v>7</v>
      </c>
      <c r="J57" s="22">
        <f t="shared" si="4"/>
        <v>44460.701388888891</v>
      </c>
      <c r="K57" s="54">
        <f t="shared" si="5"/>
        <v>3687.5299999999997</v>
      </c>
      <c r="L57" s="74" t="s">
        <v>16</v>
      </c>
      <c r="M57" s="56">
        <f t="shared" si="1"/>
        <v>1</v>
      </c>
      <c r="N57" s="54">
        <f t="shared" si="2"/>
        <v>7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44460.618055555555</v>
      </c>
      <c r="D58" s="74">
        <v>1</v>
      </c>
      <c r="E58" s="95">
        <v>7</v>
      </c>
      <c r="F58" s="56">
        <f t="shared" si="3"/>
        <v>1</v>
      </c>
      <c r="G58" s="117" t="s">
        <v>116</v>
      </c>
      <c r="H58" s="118"/>
      <c r="I58" s="54">
        <f t="shared" si="0"/>
        <v>7</v>
      </c>
      <c r="J58" s="22">
        <f t="shared" si="4"/>
        <v>44460.618055555555</v>
      </c>
      <c r="K58" s="54">
        <f t="shared" si="5"/>
        <v>3687.5299999999997</v>
      </c>
      <c r="L58" s="74" t="s">
        <v>16</v>
      </c>
      <c r="M58" s="56">
        <f t="shared" si="1"/>
        <v>1</v>
      </c>
      <c r="N58" s="54">
        <f t="shared" si="2"/>
        <v>7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44461.152777777781</v>
      </c>
      <c r="D59" s="74">
        <v>1</v>
      </c>
      <c r="E59" s="95">
        <v>7</v>
      </c>
      <c r="F59" s="56">
        <f t="shared" si="3"/>
        <v>1</v>
      </c>
      <c r="G59" s="117" t="s">
        <v>116</v>
      </c>
      <c r="H59" s="118"/>
      <c r="I59" s="54">
        <f t="shared" si="0"/>
        <v>7</v>
      </c>
      <c r="J59" s="22">
        <f t="shared" si="4"/>
        <v>44461.152777777781</v>
      </c>
      <c r="K59" s="54">
        <f>E59*526.79</f>
        <v>3687.5299999999997</v>
      </c>
      <c r="L59" s="74" t="s">
        <v>16</v>
      </c>
      <c r="M59" s="56">
        <f t="shared" si="1"/>
        <v>1</v>
      </c>
      <c r="N59" s="54">
        <f t="shared" si="2"/>
        <v>7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44461.4375</v>
      </c>
      <c r="D60" s="74">
        <v>1</v>
      </c>
      <c r="E60" s="95">
        <v>7</v>
      </c>
      <c r="F60" s="56">
        <f t="shared" si="3"/>
        <v>1</v>
      </c>
      <c r="G60" s="117" t="s">
        <v>116</v>
      </c>
      <c r="H60" s="118"/>
      <c r="I60" s="54">
        <f t="shared" si="0"/>
        <v>7</v>
      </c>
      <c r="J60" s="22">
        <f t="shared" si="4"/>
        <v>44461.4375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44461.798611111109</v>
      </c>
      <c r="D61" s="74">
        <v>1</v>
      </c>
      <c r="E61" s="95">
        <v>7</v>
      </c>
      <c r="F61" s="56">
        <f t="shared" si="3"/>
        <v>1</v>
      </c>
      <c r="G61" s="117" t="s">
        <v>116</v>
      </c>
      <c r="H61" s="118"/>
      <c r="I61" s="54">
        <f t="shared" si="0"/>
        <v>7</v>
      </c>
      <c r="J61" s="22">
        <f t="shared" si="4"/>
        <v>44461.798611111109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44462.888888888891</v>
      </c>
      <c r="D62" s="74">
        <v>1</v>
      </c>
      <c r="E62" s="95">
        <v>7</v>
      </c>
      <c r="F62" s="56">
        <f t="shared" si="3"/>
        <v>1</v>
      </c>
      <c r="G62" s="117" t="s">
        <v>116</v>
      </c>
      <c r="H62" s="118"/>
      <c r="I62" s="54">
        <f t="shared" si="0"/>
        <v>7</v>
      </c>
      <c r="J62" s="23">
        <f t="shared" si="4"/>
        <v>44462.888888888891</v>
      </c>
      <c r="K62" s="54">
        <f t="shared" si="5"/>
        <v>3687.5299999999997</v>
      </c>
      <c r="L62" s="74" t="s">
        <v>16</v>
      </c>
      <c r="M62" s="56">
        <f t="shared" si="1"/>
        <v>1</v>
      </c>
      <c r="N62" s="54">
        <f t="shared" si="2"/>
        <v>7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44453.267361111109</v>
      </c>
      <c r="D63" s="74">
        <v>1</v>
      </c>
      <c r="E63" s="95">
        <v>7</v>
      </c>
      <c r="F63" s="56">
        <f t="shared" si="3"/>
        <v>1</v>
      </c>
      <c r="G63" s="117" t="s">
        <v>116</v>
      </c>
      <c r="H63" s="118"/>
      <c r="I63" s="54">
        <f t="shared" si="0"/>
        <v>7</v>
      </c>
      <c r="J63" s="23">
        <f t="shared" si="4"/>
        <v>44453.267361111109</v>
      </c>
      <c r="K63" s="54">
        <f t="shared" si="5"/>
        <v>3687.5299999999997</v>
      </c>
      <c r="L63" s="74" t="s">
        <v>16</v>
      </c>
      <c r="M63" s="56">
        <f t="shared" si="1"/>
        <v>1</v>
      </c>
      <c r="N63" s="54">
        <f t="shared" si="2"/>
        <v>7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44457.927083333336</v>
      </c>
      <c r="D64" s="74">
        <v>1</v>
      </c>
      <c r="E64" s="95">
        <v>7</v>
      </c>
      <c r="F64" s="56">
        <f t="shared" si="3"/>
        <v>1</v>
      </c>
      <c r="G64" s="117" t="s">
        <v>116</v>
      </c>
      <c r="H64" s="118"/>
      <c r="I64" s="54">
        <f t="shared" si="0"/>
        <v>7</v>
      </c>
      <c r="J64" s="23">
        <f t="shared" si="4"/>
        <v>44457.927083333336</v>
      </c>
      <c r="K64" s="54">
        <f t="shared" si="5"/>
        <v>3687.5299999999997</v>
      </c>
      <c r="L64" s="74" t="s">
        <v>16</v>
      </c>
      <c r="M64" s="56">
        <f t="shared" si="1"/>
        <v>1</v>
      </c>
      <c r="N64" s="54">
        <f t="shared" si="2"/>
        <v>7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44457.5</v>
      </c>
      <c r="D65" s="74">
        <v>1</v>
      </c>
      <c r="E65" s="95">
        <v>7</v>
      </c>
      <c r="F65" s="56">
        <f t="shared" si="3"/>
        <v>1</v>
      </c>
      <c r="G65" s="117" t="s">
        <v>116</v>
      </c>
      <c r="H65" s="118"/>
      <c r="I65" s="54">
        <f t="shared" si="0"/>
        <v>7</v>
      </c>
      <c r="J65" s="23">
        <f t="shared" si="4"/>
        <v>44457.5</v>
      </c>
      <c r="K65" s="54">
        <f t="shared" si="5"/>
        <v>3687.5299999999997</v>
      </c>
      <c r="L65" s="74" t="s">
        <v>16</v>
      </c>
      <c r="M65" s="56">
        <f t="shared" si="1"/>
        <v>1</v>
      </c>
      <c r="N65" s="54">
        <f t="shared" si="2"/>
        <v>7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44457.5</v>
      </c>
      <c r="D66" s="74">
        <v>1</v>
      </c>
      <c r="E66" s="95">
        <v>7</v>
      </c>
      <c r="F66" s="56">
        <f t="shared" si="3"/>
        <v>1</v>
      </c>
      <c r="G66" s="117" t="s">
        <v>116</v>
      </c>
      <c r="H66" s="118"/>
      <c r="I66" s="54">
        <f t="shared" si="0"/>
        <v>7</v>
      </c>
      <c r="J66" s="23">
        <f t="shared" si="4"/>
        <v>44457.5</v>
      </c>
      <c r="K66" s="54">
        <f t="shared" si="5"/>
        <v>3687.5299999999997</v>
      </c>
      <c r="L66" s="74" t="s">
        <v>16</v>
      </c>
      <c r="M66" s="56">
        <f t="shared" si="1"/>
        <v>1</v>
      </c>
      <c r="N66" s="54">
        <f t="shared" si="2"/>
        <v>7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44435</v>
      </c>
      <c r="D67" s="74">
        <v>1</v>
      </c>
      <c r="E67" s="95">
        <v>7</v>
      </c>
      <c r="F67" s="56">
        <f t="shared" si="3"/>
        <v>1</v>
      </c>
      <c r="G67" s="117" t="s">
        <v>116</v>
      </c>
      <c r="H67" s="118"/>
      <c r="I67" s="54">
        <f t="shared" si="0"/>
        <v>7</v>
      </c>
      <c r="J67" s="23">
        <f t="shared" si="4"/>
        <v>44435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44435</v>
      </c>
      <c r="D68" s="74">
        <v>1</v>
      </c>
      <c r="E68" s="95">
        <v>7</v>
      </c>
      <c r="F68" s="56">
        <f t="shared" si="3"/>
        <v>1</v>
      </c>
      <c r="G68" s="117" t="s">
        <v>116</v>
      </c>
      <c r="H68" s="118"/>
      <c r="I68" s="54">
        <f t="shared" si="0"/>
        <v>7</v>
      </c>
      <c r="J68" s="23">
        <f t="shared" si="4"/>
        <v>44435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44438</v>
      </c>
      <c r="D69" s="74">
        <v>1</v>
      </c>
      <c r="E69" s="95">
        <v>7</v>
      </c>
      <c r="F69" s="56">
        <f t="shared" si="3"/>
        <v>1</v>
      </c>
      <c r="G69" s="117" t="s">
        <v>116</v>
      </c>
      <c r="H69" s="118"/>
      <c r="I69" s="54">
        <f t="shared" si="0"/>
        <v>7</v>
      </c>
      <c r="J69" s="23">
        <f t="shared" si="4"/>
        <v>44438</v>
      </c>
      <c r="K69" s="54">
        <f t="shared" si="5"/>
        <v>3687.5299999999997</v>
      </c>
      <c r="L69" s="74" t="s">
        <v>16</v>
      </c>
      <c r="M69" s="56">
        <f t="shared" si="1"/>
        <v>1</v>
      </c>
      <c r="N69" s="54">
        <f t="shared" si="2"/>
        <v>7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44441</v>
      </c>
      <c r="D70" s="74">
        <v>1</v>
      </c>
      <c r="E70" s="95">
        <v>7</v>
      </c>
      <c r="F70" s="56">
        <f t="shared" si="3"/>
        <v>1</v>
      </c>
      <c r="G70" s="117" t="s">
        <v>116</v>
      </c>
      <c r="H70" s="118"/>
      <c r="I70" s="54">
        <f t="shared" ref="I70:I97" si="6">E70</f>
        <v>7</v>
      </c>
      <c r="J70" s="23">
        <f t="shared" si="4"/>
        <v>44441</v>
      </c>
      <c r="K70" s="54">
        <f t="shared" si="5"/>
        <v>3687.5299999999997</v>
      </c>
      <c r="L70" s="74" t="s">
        <v>16</v>
      </c>
      <c r="M70" s="56">
        <f t="shared" ref="M70:M97" si="7">F70</f>
        <v>1</v>
      </c>
      <c r="N70" s="54">
        <f t="shared" ref="N70:N97" si="8">E70</f>
        <v>7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44440</v>
      </c>
      <c r="D71" s="74">
        <v>1</v>
      </c>
      <c r="E71" s="95">
        <v>7</v>
      </c>
      <c r="F71" s="56">
        <f t="shared" ref="F71:F97" si="9">D71</f>
        <v>1</v>
      </c>
      <c r="G71" s="117" t="s">
        <v>116</v>
      </c>
      <c r="H71" s="118"/>
      <c r="I71" s="54">
        <f t="shared" si="6"/>
        <v>7</v>
      </c>
      <c r="J71" s="23">
        <f t="shared" ref="J71:J97" si="10">C71</f>
        <v>44440</v>
      </c>
      <c r="K71" s="54">
        <f t="shared" ref="K71:K97" si="11">E71*526.79</f>
        <v>3687.5299999999997</v>
      </c>
      <c r="L71" s="74" t="s">
        <v>16</v>
      </c>
      <c r="M71" s="56">
        <f t="shared" si="7"/>
        <v>1</v>
      </c>
      <c r="N71" s="54">
        <f t="shared" si="8"/>
        <v>7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44441</v>
      </c>
      <c r="D72" s="74">
        <v>1</v>
      </c>
      <c r="E72" s="95">
        <v>7</v>
      </c>
      <c r="F72" s="56">
        <f t="shared" si="9"/>
        <v>1</v>
      </c>
      <c r="G72" s="117" t="s">
        <v>116</v>
      </c>
      <c r="H72" s="118"/>
      <c r="I72" s="54">
        <f t="shared" si="6"/>
        <v>7</v>
      </c>
      <c r="J72" s="23">
        <f t="shared" si="10"/>
        <v>44441</v>
      </c>
      <c r="K72" s="54">
        <f t="shared" si="11"/>
        <v>3687.5299999999997</v>
      </c>
      <c r="L72" s="74" t="s">
        <v>16</v>
      </c>
      <c r="M72" s="56">
        <f t="shared" si="7"/>
        <v>1</v>
      </c>
      <c r="N72" s="54">
        <f t="shared" si="8"/>
        <v>7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44442</v>
      </c>
      <c r="D73" s="74">
        <v>1</v>
      </c>
      <c r="E73" s="95">
        <v>7</v>
      </c>
      <c r="F73" s="56">
        <f t="shared" si="9"/>
        <v>1</v>
      </c>
      <c r="G73" s="117" t="s">
        <v>116</v>
      </c>
      <c r="H73" s="118"/>
      <c r="I73" s="54">
        <f t="shared" si="6"/>
        <v>7</v>
      </c>
      <c r="J73" s="23">
        <f t="shared" si="10"/>
        <v>44442</v>
      </c>
      <c r="K73" s="54">
        <f t="shared" si="11"/>
        <v>3687.5299999999997</v>
      </c>
      <c r="L73" s="74" t="s">
        <v>16</v>
      </c>
      <c r="M73" s="56">
        <f t="shared" si="7"/>
        <v>1</v>
      </c>
      <c r="N73" s="54">
        <f t="shared" si="8"/>
        <v>7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44444</v>
      </c>
      <c r="D74" s="74">
        <v>1</v>
      </c>
      <c r="E74" s="95">
        <v>7</v>
      </c>
      <c r="F74" s="56">
        <f t="shared" si="9"/>
        <v>1</v>
      </c>
      <c r="G74" s="117" t="s">
        <v>116</v>
      </c>
      <c r="H74" s="118"/>
      <c r="I74" s="54">
        <f t="shared" si="6"/>
        <v>7</v>
      </c>
      <c r="J74" s="23">
        <f t="shared" si="10"/>
        <v>44444</v>
      </c>
      <c r="K74" s="54">
        <f t="shared" si="11"/>
        <v>3687.5299999999997</v>
      </c>
      <c r="L74" s="74" t="s">
        <v>16</v>
      </c>
      <c r="M74" s="56">
        <f t="shared" si="7"/>
        <v>1</v>
      </c>
      <c r="N74" s="54">
        <f t="shared" si="8"/>
        <v>7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44443</v>
      </c>
      <c r="D75" s="74">
        <v>1</v>
      </c>
      <c r="E75" s="95">
        <v>7</v>
      </c>
      <c r="F75" s="56">
        <f t="shared" si="9"/>
        <v>1</v>
      </c>
      <c r="G75" s="117" t="s">
        <v>116</v>
      </c>
      <c r="H75" s="118"/>
      <c r="I75" s="54">
        <f t="shared" si="6"/>
        <v>7</v>
      </c>
      <c r="J75" s="23">
        <f t="shared" si="10"/>
        <v>44443</v>
      </c>
      <c r="K75" s="54">
        <f t="shared" si="11"/>
        <v>3687.5299999999997</v>
      </c>
      <c r="L75" s="74" t="s">
        <v>16</v>
      </c>
      <c r="M75" s="56">
        <f t="shared" si="7"/>
        <v>1</v>
      </c>
      <c r="N75" s="54">
        <f t="shared" si="8"/>
        <v>7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44447</v>
      </c>
      <c r="D76" s="74">
        <v>1</v>
      </c>
      <c r="E76" s="95">
        <v>7</v>
      </c>
      <c r="F76" s="56">
        <f t="shared" si="9"/>
        <v>1</v>
      </c>
      <c r="G76" s="117" t="s">
        <v>116</v>
      </c>
      <c r="H76" s="118"/>
      <c r="I76" s="54">
        <f t="shared" si="6"/>
        <v>7</v>
      </c>
      <c r="J76" s="23">
        <f t="shared" si="10"/>
        <v>44447</v>
      </c>
      <c r="K76" s="54">
        <f t="shared" si="11"/>
        <v>3687.5299999999997</v>
      </c>
      <c r="L76" s="74" t="s">
        <v>16</v>
      </c>
      <c r="M76" s="56">
        <f t="shared" si="7"/>
        <v>1</v>
      </c>
      <c r="N76" s="54">
        <f t="shared" si="8"/>
        <v>7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44447</v>
      </c>
      <c r="D77" s="74">
        <v>1</v>
      </c>
      <c r="E77" s="95">
        <v>7</v>
      </c>
      <c r="F77" s="56">
        <f t="shared" si="9"/>
        <v>1</v>
      </c>
      <c r="G77" s="117" t="s">
        <v>116</v>
      </c>
      <c r="H77" s="118"/>
      <c r="I77" s="54">
        <f t="shared" si="6"/>
        <v>7</v>
      </c>
      <c r="J77" s="23">
        <f t="shared" si="10"/>
        <v>44447</v>
      </c>
      <c r="K77" s="54">
        <f t="shared" si="11"/>
        <v>3687.5299999999997</v>
      </c>
      <c r="L77" s="74" t="s">
        <v>16</v>
      </c>
      <c r="M77" s="56">
        <f t="shared" si="7"/>
        <v>1</v>
      </c>
      <c r="N77" s="54">
        <f t="shared" si="8"/>
        <v>7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44448</v>
      </c>
      <c r="D78" s="74">
        <v>1</v>
      </c>
      <c r="E78" s="95">
        <v>7</v>
      </c>
      <c r="F78" s="56">
        <f t="shared" si="9"/>
        <v>1</v>
      </c>
      <c r="G78" s="117" t="s">
        <v>116</v>
      </c>
      <c r="H78" s="118"/>
      <c r="I78" s="54">
        <f t="shared" si="6"/>
        <v>7</v>
      </c>
      <c r="J78" s="23">
        <f t="shared" si="10"/>
        <v>44448</v>
      </c>
      <c r="K78" s="54">
        <f t="shared" si="11"/>
        <v>3687.5299999999997</v>
      </c>
      <c r="L78" s="74" t="s">
        <v>16</v>
      </c>
      <c r="M78" s="56">
        <f t="shared" si="7"/>
        <v>1</v>
      </c>
      <c r="N78" s="54">
        <f t="shared" si="8"/>
        <v>7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44446</v>
      </c>
      <c r="D79" s="74">
        <v>1</v>
      </c>
      <c r="E79" s="95">
        <v>7</v>
      </c>
      <c r="F79" s="56">
        <f t="shared" si="9"/>
        <v>1</v>
      </c>
      <c r="G79" s="117" t="s">
        <v>116</v>
      </c>
      <c r="H79" s="118"/>
      <c r="I79" s="54">
        <f t="shared" si="6"/>
        <v>7</v>
      </c>
      <c r="J79" s="23">
        <f t="shared" si="10"/>
        <v>44446</v>
      </c>
      <c r="K79" s="54">
        <f t="shared" si="11"/>
        <v>3687.5299999999997</v>
      </c>
      <c r="L79" s="74" t="s">
        <v>16</v>
      </c>
      <c r="M79" s="56">
        <f t="shared" si="7"/>
        <v>1</v>
      </c>
      <c r="N79" s="54">
        <f t="shared" si="8"/>
        <v>7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44449</v>
      </c>
      <c r="D80" s="74">
        <v>1</v>
      </c>
      <c r="E80" s="95">
        <v>7</v>
      </c>
      <c r="F80" s="56">
        <f t="shared" si="9"/>
        <v>1</v>
      </c>
      <c r="G80" s="117" t="s">
        <v>116</v>
      </c>
      <c r="H80" s="118"/>
      <c r="I80" s="54">
        <f t="shared" si="6"/>
        <v>7</v>
      </c>
      <c r="J80" s="23">
        <f t="shared" si="10"/>
        <v>44449</v>
      </c>
      <c r="K80" s="54">
        <f t="shared" si="11"/>
        <v>3687.5299999999997</v>
      </c>
      <c r="L80" s="74" t="s">
        <v>16</v>
      </c>
      <c r="M80" s="56">
        <f t="shared" si="7"/>
        <v>1</v>
      </c>
      <c r="N80" s="54">
        <f t="shared" si="8"/>
        <v>7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44451</v>
      </c>
      <c r="D81" s="74">
        <v>1</v>
      </c>
      <c r="E81" s="95">
        <v>7</v>
      </c>
      <c r="F81" s="56">
        <f t="shared" si="9"/>
        <v>1</v>
      </c>
      <c r="G81" s="117" t="s">
        <v>116</v>
      </c>
      <c r="H81" s="118"/>
      <c r="I81" s="54">
        <f t="shared" si="6"/>
        <v>7</v>
      </c>
      <c r="J81" s="23">
        <f t="shared" si="10"/>
        <v>44451</v>
      </c>
      <c r="K81" s="54">
        <f t="shared" si="11"/>
        <v>3687.5299999999997</v>
      </c>
      <c r="L81" s="74" t="s">
        <v>16</v>
      </c>
      <c r="M81" s="56">
        <f t="shared" si="7"/>
        <v>1</v>
      </c>
      <c r="N81" s="54">
        <f t="shared" si="8"/>
        <v>7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44452</v>
      </c>
      <c r="D82" s="74">
        <v>1</v>
      </c>
      <c r="E82" s="95">
        <v>7</v>
      </c>
      <c r="F82" s="56">
        <f t="shared" si="9"/>
        <v>1</v>
      </c>
      <c r="G82" s="117" t="s">
        <v>116</v>
      </c>
      <c r="H82" s="118"/>
      <c r="I82" s="54">
        <f t="shared" si="6"/>
        <v>7</v>
      </c>
      <c r="J82" s="23">
        <f t="shared" si="10"/>
        <v>44452</v>
      </c>
      <c r="K82" s="54">
        <f t="shared" si="11"/>
        <v>3687.5299999999997</v>
      </c>
      <c r="L82" s="74" t="s">
        <v>16</v>
      </c>
      <c r="M82" s="56">
        <f t="shared" si="7"/>
        <v>1</v>
      </c>
      <c r="N82" s="54">
        <f t="shared" si="8"/>
        <v>7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44454</v>
      </c>
      <c r="D83" s="74">
        <v>1</v>
      </c>
      <c r="E83" s="95">
        <v>7</v>
      </c>
      <c r="F83" s="56">
        <f t="shared" si="9"/>
        <v>1</v>
      </c>
      <c r="G83" s="117" t="s">
        <v>116</v>
      </c>
      <c r="H83" s="118"/>
      <c r="I83" s="54">
        <f t="shared" si="6"/>
        <v>7</v>
      </c>
      <c r="J83" s="23">
        <f t="shared" si="10"/>
        <v>44454</v>
      </c>
      <c r="K83" s="54">
        <f t="shared" si="11"/>
        <v>3687.5299999999997</v>
      </c>
      <c r="L83" s="74" t="s">
        <v>16</v>
      </c>
      <c r="M83" s="56">
        <f t="shared" si="7"/>
        <v>1</v>
      </c>
      <c r="N83" s="54">
        <f t="shared" si="8"/>
        <v>7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44455</v>
      </c>
      <c r="D84" s="74">
        <v>1</v>
      </c>
      <c r="E84" s="95">
        <v>7</v>
      </c>
      <c r="F84" s="56">
        <f t="shared" si="9"/>
        <v>1</v>
      </c>
      <c r="G84" s="117" t="s">
        <v>116</v>
      </c>
      <c r="H84" s="118"/>
      <c r="I84" s="54">
        <f t="shared" si="6"/>
        <v>7</v>
      </c>
      <c r="J84" s="23">
        <f t="shared" si="10"/>
        <v>44455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44456</v>
      </c>
      <c r="D85" s="74">
        <v>1</v>
      </c>
      <c r="E85" s="95">
        <v>7</v>
      </c>
      <c r="F85" s="56">
        <f t="shared" si="9"/>
        <v>1</v>
      </c>
      <c r="G85" s="117" t="s">
        <v>116</v>
      </c>
      <c r="H85" s="118"/>
      <c r="I85" s="54">
        <f t="shared" si="6"/>
        <v>7</v>
      </c>
      <c r="J85" s="23">
        <f t="shared" si="10"/>
        <v>44456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44461</v>
      </c>
      <c r="D86" s="74">
        <v>1</v>
      </c>
      <c r="E86" s="95">
        <v>7</v>
      </c>
      <c r="F86" s="56">
        <f t="shared" si="9"/>
        <v>1</v>
      </c>
      <c r="G86" s="117" t="s">
        <v>116</v>
      </c>
      <c r="H86" s="118"/>
      <c r="I86" s="54">
        <f t="shared" si="6"/>
        <v>7</v>
      </c>
      <c r="J86" s="23">
        <f t="shared" si="10"/>
        <v>44461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44459</v>
      </c>
      <c r="D87" s="74">
        <v>1</v>
      </c>
      <c r="E87" s="95">
        <v>7</v>
      </c>
      <c r="F87" s="56">
        <f t="shared" si="9"/>
        <v>1</v>
      </c>
      <c r="G87" s="117" t="s">
        <v>116</v>
      </c>
      <c r="H87" s="118"/>
      <c r="I87" s="54">
        <f t="shared" si="6"/>
        <v>7</v>
      </c>
      <c r="J87" s="23">
        <f t="shared" si="10"/>
        <v>44459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44459</v>
      </c>
      <c r="D88" s="74">
        <v>1</v>
      </c>
      <c r="E88" s="95">
        <v>7</v>
      </c>
      <c r="F88" s="56">
        <f t="shared" si="9"/>
        <v>1</v>
      </c>
      <c r="G88" s="117" t="s">
        <v>116</v>
      </c>
      <c r="H88" s="118"/>
      <c r="I88" s="54">
        <f t="shared" si="6"/>
        <v>7</v>
      </c>
      <c r="J88" s="23">
        <f t="shared" si="10"/>
        <v>44459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44461</v>
      </c>
      <c r="D89" s="74">
        <v>1</v>
      </c>
      <c r="E89" s="95">
        <v>7</v>
      </c>
      <c r="F89" s="56">
        <f t="shared" si="9"/>
        <v>1</v>
      </c>
      <c r="G89" s="117" t="s">
        <v>116</v>
      </c>
      <c r="H89" s="118"/>
      <c r="I89" s="54">
        <f t="shared" si="6"/>
        <v>7</v>
      </c>
      <c r="J89" s="23">
        <f t="shared" si="10"/>
        <v>44461</v>
      </c>
      <c r="K89" s="54">
        <f t="shared" si="11"/>
        <v>3687.5299999999997</v>
      </c>
      <c r="L89" s="74" t="s">
        <v>16</v>
      </c>
      <c r="M89" s="56">
        <f t="shared" si="7"/>
        <v>1</v>
      </c>
      <c r="N89" s="54">
        <f t="shared" si="8"/>
        <v>7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44462</v>
      </c>
      <c r="D90" s="74">
        <v>1</v>
      </c>
      <c r="E90" s="95">
        <v>7</v>
      </c>
      <c r="F90" s="56">
        <f t="shared" si="9"/>
        <v>1</v>
      </c>
      <c r="G90" s="117" t="s">
        <v>116</v>
      </c>
      <c r="H90" s="118"/>
      <c r="I90" s="54">
        <f t="shared" si="6"/>
        <v>7</v>
      </c>
      <c r="J90" s="23">
        <f t="shared" si="10"/>
        <v>44462</v>
      </c>
      <c r="K90" s="54">
        <f t="shared" si="11"/>
        <v>3687.5299999999997</v>
      </c>
      <c r="L90" s="74" t="s">
        <v>16</v>
      </c>
      <c r="M90" s="56">
        <f t="shared" si="7"/>
        <v>1</v>
      </c>
      <c r="N90" s="54">
        <f t="shared" si="8"/>
        <v>7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44464</v>
      </c>
      <c r="D91" s="74">
        <v>1</v>
      </c>
      <c r="E91" s="95">
        <v>7</v>
      </c>
      <c r="F91" s="56">
        <f t="shared" si="9"/>
        <v>1</v>
      </c>
      <c r="G91" s="117" t="s">
        <v>116</v>
      </c>
      <c r="H91" s="118"/>
      <c r="I91" s="54">
        <f t="shared" si="6"/>
        <v>7</v>
      </c>
      <c r="J91" s="23">
        <f t="shared" si="10"/>
        <v>44464</v>
      </c>
      <c r="K91" s="54">
        <f t="shared" si="11"/>
        <v>3687.5299999999997</v>
      </c>
      <c r="L91" s="74" t="s">
        <v>16</v>
      </c>
      <c r="M91" s="56">
        <f t="shared" si="7"/>
        <v>1</v>
      </c>
      <c r="N91" s="54">
        <f t="shared" si="8"/>
        <v>7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>
        <v>44446.5</v>
      </c>
      <c r="D92" s="74">
        <v>1</v>
      </c>
      <c r="E92" s="95">
        <v>7</v>
      </c>
      <c r="F92" s="56">
        <f t="shared" si="9"/>
        <v>1</v>
      </c>
      <c r="G92" s="117" t="s">
        <v>116</v>
      </c>
      <c r="H92" s="118"/>
      <c r="I92" s="54">
        <f t="shared" si="6"/>
        <v>7</v>
      </c>
      <c r="J92" s="23">
        <f t="shared" si="10"/>
        <v>44446.5</v>
      </c>
      <c r="K92" s="54">
        <f t="shared" si="11"/>
        <v>3687.5299999999997</v>
      </c>
      <c r="L92" s="74" t="s">
        <v>16</v>
      </c>
      <c r="M92" s="56">
        <f t="shared" si="7"/>
        <v>1</v>
      </c>
      <c r="N92" s="54">
        <f t="shared" si="8"/>
        <v>7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>
        <v>44450.958333333336</v>
      </c>
      <c r="D93" s="74">
        <v>1</v>
      </c>
      <c r="E93" s="95">
        <v>7</v>
      </c>
      <c r="F93" s="56">
        <f t="shared" si="9"/>
        <v>1</v>
      </c>
      <c r="G93" s="117" t="s">
        <v>116</v>
      </c>
      <c r="H93" s="118"/>
      <c r="I93" s="54">
        <f t="shared" si="6"/>
        <v>7</v>
      </c>
      <c r="J93" s="23">
        <f t="shared" si="10"/>
        <v>44450.958333333336</v>
      </c>
      <c r="K93" s="54">
        <f t="shared" si="11"/>
        <v>3687.5299999999997</v>
      </c>
      <c r="L93" s="74" t="s">
        <v>16</v>
      </c>
      <c r="M93" s="56">
        <f t="shared" si="7"/>
        <v>1</v>
      </c>
      <c r="N93" s="54">
        <f t="shared" si="8"/>
        <v>7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>
        <v>44455.166666666664</v>
      </c>
      <c r="D94" s="74">
        <v>1</v>
      </c>
      <c r="E94" s="95">
        <v>7</v>
      </c>
      <c r="F94" s="56">
        <f t="shared" si="9"/>
        <v>1</v>
      </c>
      <c r="G94" s="117" t="s">
        <v>116</v>
      </c>
      <c r="H94" s="118"/>
      <c r="I94" s="54">
        <f t="shared" si="6"/>
        <v>7</v>
      </c>
      <c r="J94" s="23">
        <f t="shared" si="10"/>
        <v>44455.166666666664</v>
      </c>
      <c r="K94" s="54">
        <f t="shared" si="11"/>
        <v>3687.5299999999997</v>
      </c>
      <c r="L94" s="74" t="s">
        <v>16</v>
      </c>
      <c r="M94" s="56">
        <f t="shared" si="7"/>
        <v>1</v>
      </c>
      <c r="N94" s="54">
        <f t="shared" si="8"/>
        <v>7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>
        <v>44456.5</v>
      </c>
      <c r="D95" s="74">
        <v>1</v>
      </c>
      <c r="E95" s="95">
        <v>7</v>
      </c>
      <c r="F95" s="56">
        <f t="shared" si="9"/>
        <v>1</v>
      </c>
      <c r="G95" s="117" t="s">
        <v>116</v>
      </c>
      <c r="H95" s="118"/>
      <c r="I95" s="54">
        <f t="shared" si="6"/>
        <v>7</v>
      </c>
      <c r="J95" s="23">
        <f t="shared" si="10"/>
        <v>44456.5</v>
      </c>
      <c r="K95" s="54">
        <f t="shared" si="11"/>
        <v>3687.5299999999997</v>
      </c>
      <c r="L95" s="74" t="s">
        <v>16</v>
      </c>
      <c r="M95" s="56">
        <f t="shared" si="7"/>
        <v>1</v>
      </c>
      <c r="N95" s="54">
        <f t="shared" si="8"/>
        <v>7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>
        <v>44459.491666666669</v>
      </c>
      <c r="D96" s="74">
        <v>1</v>
      </c>
      <c r="E96" s="95">
        <v>7</v>
      </c>
      <c r="F96" s="56">
        <f t="shared" si="9"/>
        <v>1</v>
      </c>
      <c r="G96" s="117" t="s">
        <v>116</v>
      </c>
      <c r="H96" s="118"/>
      <c r="I96" s="54">
        <f t="shared" si="6"/>
        <v>7</v>
      </c>
      <c r="J96" s="23">
        <f t="shared" si="10"/>
        <v>44459.491666666669</v>
      </c>
      <c r="K96" s="54">
        <f t="shared" si="11"/>
        <v>3687.5299999999997</v>
      </c>
      <c r="L96" s="74" t="s">
        <v>16</v>
      </c>
      <c r="M96" s="56">
        <f t="shared" si="7"/>
        <v>1</v>
      </c>
      <c r="N96" s="54">
        <f t="shared" si="8"/>
        <v>7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44461.375</v>
      </c>
      <c r="D97" s="74">
        <v>1</v>
      </c>
      <c r="E97" s="95">
        <v>7</v>
      </c>
      <c r="F97" s="56">
        <f t="shared" si="9"/>
        <v>1</v>
      </c>
      <c r="G97" s="117" t="s">
        <v>116</v>
      </c>
      <c r="H97" s="118"/>
      <c r="I97" s="54">
        <f t="shared" si="6"/>
        <v>7</v>
      </c>
      <c r="J97" s="23">
        <f t="shared" si="10"/>
        <v>44461.375</v>
      </c>
      <c r="K97" s="54">
        <f t="shared" si="11"/>
        <v>3687.5299999999997</v>
      </c>
      <c r="L97" s="74" t="s">
        <v>16</v>
      </c>
      <c r="M97" s="56">
        <f t="shared" si="7"/>
        <v>1</v>
      </c>
      <c r="N97" s="54">
        <f t="shared" si="8"/>
        <v>7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44462.104166666664</v>
      </c>
      <c r="D98" s="74">
        <v>1</v>
      </c>
      <c r="E98" s="95">
        <v>7</v>
      </c>
      <c r="F98" s="56">
        <f t="shared" ref="F98:F115" si="12">D98</f>
        <v>1</v>
      </c>
      <c r="G98" s="117" t="s">
        <v>313</v>
      </c>
      <c r="H98" s="118"/>
      <c r="I98" s="54">
        <f t="shared" ref="I98:I115" si="13">E98</f>
        <v>7</v>
      </c>
      <c r="J98" s="23">
        <f t="shared" ref="J98:J115" si="14">C98</f>
        <v>44462.104166666664</v>
      </c>
      <c r="K98" s="54">
        <f t="shared" ref="K98:K115" si="15">E98*526.79</f>
        <v>3687.5299999999997</v>
      </c>
      <c r="L98" s="74" t="s">
        <v>16</v>
      </c>
      <c r="M98" s="56">
        <f t="shared" ref="M98:M115" si="16">F98</f>
        <v>1</v>
      </c>
      <c r="N98" s="54">
        <f t="shared" ref="N98:N115" si="17">E98</f>
        <v>7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44464.496527777781</v>
      </c>
      <c r="D99" s="74">
        <v>1</v>
      </c>
      <c r="E99" s="95">
        <v>7</v>
      </c>
      <c r="F99" s="56">
        <f t="shared" si="12"/>
        <v>1</v>
      </c>
      <c r="G99" s="117" t="s">
        <v>314</v>
      </c>
      <c r="H99" s="118"/>
      <c r="I99" s="54">
        <f t="shared" si="13"/>
        <v>7</v>
      </c>
      <c r="J99" s="23">
        <f t="shared" si="14"/>
        <v>44464.496527777781</v>
      </c>
      <c r="K99" s="54">
        <f t="shared" si="15"/>
        <v>3687.5299999999997</v>
      </c>
      <c r="L99" s="74" t="s">
        <v>16</v>
      </c>
      <c r="M99" s="56">
        <f t="shared" si="16"/>
        <v>1</v>
      </c>
      <c r="N99" s="54">
        <f t="shared" si="17"/>
        <v>7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44434</v>
      </c>
      <c r="D100" s="74">
        <v>1</v>
      </c>
      <c r="E100" s="95">
        <v>7</v>
      </c>
      <c r="F100" s="56">
        <f t="shared" si="12"/>
        <v>1</v>
      </c>
      <c r="G100" s="117" t="s">
        <v>315</v>
      </c>
      <c r="H100" s="118"/>
      <c r="I100" s="54">
        <f t="shared" si="13"/>
        <v>7</v>
      </c>
      <c r="J100" s="23">
        <f t="shared" si="14"/>
        <v>44434</v>
      </c>
      <c r="K100" s="54">
        <f t="shared" si="15"/>
        <v>3687.5299999999997</v>
      </c>
      <c r="L100" s="74" t="s">
        <v>16</v>
      </c>
      <c r="M100" s="56">
        <f t="shared" si="16"/>
        <v>1</v>
      </c>
      <c r="N100" s="54">
        <f t="shared" si="17"/>
        <v>7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44435</v>
      </c>
      <c r="D101" s="74">
        <v>1</v>
      </c>
      <c r="E101" s="95">
        <v>7</v>
      </c>
      <c r="F101" s="56">
        <f t="shared" si="12"/>
        <v>1</v>
      </c>
      <c r="G101" s="117" t="s">
        <v>316</v>
      </c>
      <c r="H101" s="118"/>
      <c r="I101" s="54">
        <f t="shared" si="13"/>
        <v>7</v>
      </c>
      <c r="J101" s="23">
        <f t="shared" si="14"/>
        <v>44435</v>
      </c>
      <c r="K101" s="54">
        <f t="shared" si="15"/>
        <v>3687.5299999999997</v>
      </c>
      <c r="L101" s="74" t="s">
        <v>16</v>
      </c>
      <c r="M101" s="56">
        <f t="shared" si="16"/>
        <v>1</v>
      </c>
      <c r="N101" s="54">
        <f t="shared" si="17"/>
        <v>7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44438</v>
      </c>
      <c r="D102" s="74">
        <v>1</v>
      </c>
      <c r="E102" s="95">
        <v>7</v>
      </c>
      <c r="F102" s="56">
        <f t="shared" si="12"/>
        <v>1</v>
      </c>
      <c r="G102" s="117" t="s">
        <v>317</v>
      </c>
      <c r="H102" s="118"/>
      <c r="I102" s="54">
        <f t="shared" si="13"/>
        <v>7</v>
      </c>
      <c r="J102" s="23">
        <f t="shared" si="14"/>
        <v>44438</v>
      </c>
      <c r="K102" s="54">
        <f t="shared" si="15"/>
        <v>3687.5299999999997</v>
      </c>
      <c r="L102" s="74" t="s">
        <v>16</v>
      </c>
      <c r="M102" s="56">
        <f t="shared" si="16"/>
        <v>1</v>
      </c>
      <c r="N102" s="54">
        <f t="shared" si="17"/>
        <v>7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44441</v>
      </c>
      <c r="D103" s="74">
        <v>1</v>
      </c>
      <c r="E103" s="95">
        <v>7</v>
      </c>
      <c r="F103" s="56">
        <f t="shared" si="12"/>
        <v>1</v>
      </c>
      <c r="G103" s="117" t="s">
        <v>318</v>
      </c>
      <c r="H103" s="118"/>
      <c r="I103" s="54">
        <f t="shared" si="13"/>
        <v>7</v>
      </c>
      <c r="J103" s="23">
        <f t="shared" si="14"/>
        <v>44441</v>
      </c>
      <c r="K103" s="54">
        <f t="shared" si="15"/>
        <v>3687.5299999999997</v>
      </c>
      <c r="L103" s="74" t="s">
        <v>16</v>
      </c>
      <c r="M103" s="56">
        <f t="shared" si="16"/>
        <v>1</v>
      </c>
      <c r="N103" s="54">
        <f t="shared" si="17"/>
        <v>7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44441</v>
      </c>
      <c r="D104" s="74">
        <v>1</v>
      </c>
      <c r="E104" s="95">
        <v>7</v>
      </c>
      <c r="F104" s="56">
        <f t="shared" si="12"/>
        <v>1</v>
      </c>
      <c r="G104" s="117" t="s">
        <v>319</v>
      </c>
      <c r="H104" s="118"/>
      <c r="I104" s="54">
        <f t="shared" si="13"/>
        <v>7</v>
      </c>
      <c r="J104" s="23">
        <f t="shared" si="14"/>
        <v>44441</v>
      </c>
      <c r="K104" s="54">
        <f t="shared" si="15"/>
        <v>3687.5299999999997</v>
      </c>
      <c r="L104" s="74" t="s">
        <v>16</v>
      </c>
      <c r="M104" s="56">
        <f t="shared" si="16"/>
        <v>1</v>
      </c>
      <c r="N104" s="54">
        <f t="shared" si="17"/>
        <v>7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44445</v>
      </c>
      <c r="D105" s="74">
        <v>1</v>
      </c>
      <c r="E105" s="95">
        <v>7</v>
      </c>
      <c r="F105" s="56">
        <f t="shared" si="12"/>
        <v>1</v>
      </c>
      <c r="G105" s="117" t="s">
        <v>320</v>
      </c>
      <c r="H105" s="118"/>
      <c r="I105" s="54">
        <f t="shared" si="13"/>
        <v>7</v>
      </c>
      <c r="J105" s="23">
        <f t="shared" si="14"/>
        <v>44445</v>
      </c>
      <c r="K105" s="54">
        <f t="shared" si="15"/>
        <v>3687.5299999999997</v>
      </c>
      <c r="L105" s="74" t="s">
        <v>16</v>
      </c>
      <c r="M105" s="56">
        <f t="shared" si="16"/>
        <v>1</v>
      </c>
      <c r="N105" s="54">
        <f t="shared" si="17"/>
        <v>7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44445</v>
      </c>
      <c r="D106" s="74">
        <v>1</v>
      </c>
      <c r="E106" s="95">
        <v>7</v>
      </c>
      <c r="F106" s="56">
        <f t="shared" si="12"/>
        <v>1</v>
      </c>
      <c r="G106" s="117" t="s">
        <v>321</v>
      </c>
      <c r="H106" s="118"/>
      <c r="I106" s="54">
        <f t="shared" si="13"/>
        <v>7</v>
      </c>
      <c r="J106" s="23">
        <f t="shared" si="14"/>
        <v>44445</v>
      </c>
      <c r="K106" s="54">
        <f t="shared" si="15"/>
        <v>3687.5299999999997</v>
      </c>
      <c r="L106" s="74" t="s">
        <v>16</v>
      </c>
      <c r="M106" s="56">
        <f t="shared" si="16"/>
        <v>1</v>
      </c>
      <c r="N106" s="54">
        <f t="shared" si="17"/>
        <v>7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44451</v>
      </c>
      <c r="D107" s="74">
        <v>1</v>
      </c>
      <c r="E107" s="95">
        <v>7</v>
      </c>
      <c r="F107" s="56">
        <f t="shared" si="12"/>
        <v>1</v>
      </c>
      <c r="G107" s="117" t="s">
        <v>322</v>
      </c>
      <c r="H107" s="118"/>
      <c r="I107" s="54">
        <f t="shared" si="13"/>
        <v>7</v>
      </c>
      <c r="J107" s="23">
        <f t="shared" si="14"/>
        <v>44451</v>
      </c>
      <c r="K107" s="54">
        <f t="shared" si="15"/>
        <v>3687.5299999999997</v>
      </c>
      <c r="L107" s="74" t="s">
        <v>16</v>
      </c>
      <c r="M107" s="56">
        <f t="shared" si="16"/>
        <v>1</v>
      </c>
      <c r="N107" s="54">
        <f t="shared" si="17"/>
        <v>7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44455</v>
      </c>
      <c r="D108" s="74">
        <v>1</v>
      </c>
      <c r="E108" s="95">
        <v>7</v>
      </c>
      <c r="F108" s="56">
        <f t="shared" si="12"/>
        <v>1</v>
      </c>
      <c r="G108" s="117" t="s">
        <v>323</v>
      </c>
      <c r="H108" s="118"/>
      <c r="I108" s="54">
        <f t="shared" si="13"/>
        <v>7</v>
      </c>
      <c r="J108" s="23">
        <f t="shared" si="14"/>
        <v>44455</v>
      </c>
      <c r="K108" s="54">
        <f t="shared" si="15"/>
        <v>3687.5299999999997</v>
      </c>
      <c r="L108" s="74" t="s">
        <v>16</v>
      </c>
      <c r="M108" s="56">
        <f t="shared" si="16"/>
        <v>1</v>
      </c>
      <c r="N108" s="54">
        <f t="shared" si="17"/>
        <v>7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44457</v>
      </c>
      <c r="D109" s="74">
        <v>1</v>
      </c>
      <c r="E109" s="95">
        <v>7</v>
      </c>
      <c r="F109" s="56">
        <f t="shared" si="12"/>
        <v>1</v>
      </c>
      <c r="G109" s="117" t="s">
        <v>324</v>
      </c>
      <c r="H109" s="118"/>
      <c r="I109" s="54">
        <f t="shared" si="13"/>
        <v>7</v>
      </c>
      <c r="J109" s="23">
        <f t="shared" si="14"/>
        <v>44457</v>
      </c>
      <c r="K109" s="54">
        <f t="shared" si="15"/>
        <v>3687.5299999999997</v>
      </c>
      <c r="L109" s="74" t="s">
        <v>16</v>
      </c>
      <c r="M109" s="56">
        <f t="shared" si="16"/>
        <v>1</v>
      </c>
      <c r="N109" s="54">
        <f t="shared" si="17"/>
        <v>7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44460</v>
      </c>
      <c r="D110" s="74">
        <v>1</v>
      </c>
      <c r="E110" s="95">
        <v>7</v>
      </c>
      <c r="F110" s="56">
        <f t="shared" si="12"/>
        <v>1</v>
      </c>
      <c r="G110" s="117" t="s">
        <v>325</v>
      </c>
      <c r="H110" s="118"/>
      <c r="I110" s="54">
        <f t="shared" si="13"/>
        <v>7</v>
      </c>
      <c r="J110" s="23">
        <f t="shared" si="14"/>
        <v>44460</v>
      </c>
      <c r="K110" s="54">
        <f t="shared" si="15"/>
        <v>3687.5299999999997</v>
      </c>
      <c r="L110" s="74" t="s">
        <v>16</v>
      </c>
      <c r="M110" s="56">
        <f t="shared" si="16"/>
        <v>1</v>
      </c>
      <c r="N110" s="54">
        <f t="shared" si="17"/>
        <v>7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44461</v>
      </c>
      <c r="D111" s="74">
        <v>1</v>
      </c>
      <c r="E111" s="95">
        <v>7</v>
      </c>
      <c r="F111" s="56">
        <f t="shared" si="12"/>
        <v>1</v>
      </c>
      <c r="G111" s="117" t="s">
        <v>326</v>
      </c>
      <c r="H111" s="118"/>
      <c r="I111" s="54">
        <f t="shared" si="13"/>
        <v>7</v>
      </c>
      <c r="J111" s="23">
        <f t="shared" si="14"/>
        <v>44461</v>
      </c>
      <c r="K111" s="54">
        <f t="shared" si="15"/>
        <v>3687.5299999999997</v>
      </c>
      <c r="L111" s="74" t="s">
        <v>16</v>
      </c>
      <c r="M111" s="56">
        <f t="shared" si="16"/>
        <v>1</v>
      </c>
      <c r="N111" s="54">
        <f t="shared" si="17"/>
        <v>7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44464</v>
      </c>
      <c r="D112" s="74">
        <v>1</v>
      </c>
      <c r="E112" s="95">
        <v>7</v>
      </c>
      <c r="F112" s="56">
        <f t="shared" si="12"/>
        <v>1</v>
      </c>
      <c r="G112" s="117" t="s">
        <v>327</v>
      </c>
      <c r="H112" s="118"/>
      <c r="I112" s="54">
        <f t="shared" si="13"/>
        <v>7</v>
      </c>
      <c r="J112" s="23">
        <f t="shared" si="14"/>
        <v>44464</v>
      </c>
      <c r="K112" s="54">
        <f t="shared" si="15"/>
        <v>3687.5299999999997</v>
      </c>
      <c r="L112" s="74" t="s">
        <v>16</v>
      </c>
      <c r="M112" s="56">
        <f t="shared" si="16"/>
        <v>1</v>
      </c>
      <c r="N112" s="54">
        <f t="shared" si="17"/>
        <v>7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44464</v>
      </c>
      <c r="D113" s="74">
        <v>1</v>
      </c>
      <c r="E113" s="95">
        <v>7</v>
      </c>
      <c r="F113" s="56">
        <f t="shared" si="12"/>
        <v>1</v>
      </c>
      <c r="G113" s="117" t="s">
        <v>328</v>
      </c>
      <c r="H113" s="118"/>
      <c r="I113" s="54">
        <f t="shared" si="13"/>
        <v>7</v>
      </c>
      <c r="J113" s="23">
        <f t="shared" si="14"/>
        <v>44464</v>
      </c>
      <c r="K113" s="54">
        <f t="shared" si="15"/>
        <v>3687.5299999999997</v>
      </c>
      <c r="L113" s="74" t="s">
        <v>16</v>
      </c>
      <c r="M113" s="56">
        <f t="shared" si="16"/>
        <v>1</v>
      </c>
      <c r="N113" s="54">
        <f t="shared" si="17"/>
        <v>7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44446</v>
      </c>
      <c r="D114" s="74">
        <v>1</v>
      </c>
      <c r="E114" s="95">
        <v>7</v>
      </c>
      <c r="F114" s="56">
        <f t="shared" si="12"/>
        <v>1</v>
      </c>
      <c r="G114" s="117" t="s">
        <v>329</v>
      </c>
      <c r="H114" s="118"/>
      <c r="I114" s="54">
        <f t="shared" si="13"/>
        <v>7</v>
      </c>
      <c r="J114" s="23">
        <f t="shared" si="14"/>
        <v>44446</v>
      </c>
      <c r="K114" s="54">
        <f t="shared" si="15"/>
        <v>3687.5299999999997</v>
      </c>
      <c r="L114" s="74" t="s">
        <v>16</v>
      </c>
      <c r="M114" s="56">
        <f t="shared" si="16"/>
        <v>1</v>
      </c>
      <c r="N114" s="54">
        <f t="shared" si="17"/>
        <v>7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82</v>
      </c>
      <c r="C115" s="25">
        <v>44432</v>
      </c>
      <c r="D115" s="74">
        <v>1</v>
      </c>
      <c r="E115" s="95">
        <v>10</v>
      </c>
      <c r="F115" s="56">
        <f t="shared" si="12"/>
        <v>1</v>
      </c>
      <c r="G115" s="117" t="s">
        <v>117</v>
      </c>
      <c r="H115" s="118"/>
      <c r="I115" s="54">
        <f t="shared" si="13"/>
        <v>10</v>
      </c>
      <c r="J115" s="23">
        <f t="shared" si="14"/>
        <v>44432</v>
      </c>
      <c r="K115" s="54">
        <f t="shared" si="15"/>
        <v>5267.9</v>
      </c>
      <c r="L115" s="74" t="s">
        <v>16</v>
      </c>
      <c r="M115" s="56">
        <f t="shared" si="16"/>
        <v>1</v>
      </c>
      <c r="N115" s="54">
        <f t="shared" si="17"/>
        <v>10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82</v>
      </c>
      <c r="C116" s="25">
        <v>44454</v>
      </c>
      <c r="D116" s="74">
        <v>1</v>
      </c>
      <c r="E116" s="95">
        <v>12</v>
      </c>
      <c r="F116" s="56">
        <f t="shared" ref="F116:F173" si="18">D116</f>
        <v>1</v>
      </c>
      <c r="G116" s="117" t="s">
        <v>330</v>
      </c>
      <c r="H116" s="118"/>
      <c r="I116" s="54">
        <f t="shared" ref="I116:I173" si="19">E116</f>
        <v>12</v>
      </c>
      <c r="J116" s="23">
        <f t="shared" ref="J116:J166" si="20">C116</f>
        <v>44454</v>
      </c>
      <c r="K116" s="54">
        <f t="shared" ref="K116:K173" si="21">E116*526.79</f>
        <v>6321.48</v>
      </c>
      <c r="L116" s="74" t="s">
        <v>16</v>
      </c>
      <c r="M116" s="56">
        <f t="shared" ref="M116:M173" si="22">F116</f>
        <v>1</v>
      </c>
      <c r="N116" s="54">
        <f t="shared" ref="N116:N173" si="23">E116</f>
        <v>12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82</v>
      </c>
      <c r="C117" s="25">
        <v>44435</v>
      </c>
      <c r="D117" s="74">
        <v>1</v>
      </c>
      <c r="E117" s="95">
        <v>10</v>
      </c>
      <c r="F117" s="56">
        <f t="shared" si="18"/>
        <v>1</v>
      </c>
      <c r="G117" s="117" t="s">
        <v>331</v>
      </c>
      <c r="H117" s="118"/>
      <c r="I117" s="54">
        <f t="shared" si="19"/>
        <v>10</v>
      </c>
      <c r="J117" s="23">
        <f t="shared" si="20"/>
        <v>44435</v>
      </c>
      <c r="K117" s="54">
        <f t="shared" si="21"/>
        <v>5267.9</v>
      </c>
      <c r="L117" s="74" t="s">
        <v>16</v>
      </c>
      <c r="M117" s="56">
        <f t="shared" si="22"/>
        <v>1</v>
      </c>
      <c r="N117" s="54">
        <f t="shared" si="23"/>
        <v>10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82</v>
      </c>
      <c r="C118" s="25">
        <v>44451</v>
      </c>
      <c r="D118" s="74">
        <v>1</v>
      </c>
      <c r="E118" s="95">
        <v>12</v>
      </c>
      <c r="F118" s="56">
        <f t="shared" si="18"/>
        <v>1</v>
      </c>
      <c r="G118" s="117" t="s">
        <v>332</v>
      </c>
      <c r="H118" s="118"/>
      <c r="I118" s="54">
        <f t="shared" si="19"/>
        <v>12</v>
      </c>
      <c r="J118" s="23">
        <f t="shared" si="20"/>
        <v>44451</v>
      </c>
      <c r="K118" s="54">
        <f t="shared" si="21"/>
        <v>6321.48</v>
      </c>
      <c r="L118" s="74" t="s">
        <v>16</v>
      </c>
      <c r="M118" s="56">
        <f t="shared" si="22"/>
        <v>1</v>
      </c>
      <c r="N118" s="54">
        <f t="shared" si="23"/>
        <v>12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82</v>
      </c>
      <c r="C119" s="25">
        <v>44433</v>
      </c>
      <c r="D119" s="74">
        <v>1</v>
      </c>
      <c r="E119" s="95">
        <v>10</v>
      </c>
      <c r="F119" s="56">
        <f t="shared" si="18"/>
        <v>1</v>
      </c>
      <c r="G119" s="117" t="s">
        <v>333</v>
      </c>
      <c r="H119" s="118"/>
      <c r="I119" s="54">
        <f t="shared" si="19"/>
        <v>10</v>
      </c>
      <c r="J119" s="23">
        <f t="shared" si="20"/>
        <v>44433</v>
      </c>
      <c r="K119" s="54">
        <f t="shared" si="21"/>
        <v>5267.9</v>
      </c>
      <c r="L119" s="74" t="s">
        <v>16</v>
      </c>
      <c r="M119" s="56">
        <f t="shared" si="22"/>
        <v>1</v>
      </c>
      <c r="N119" s="54">
        <f t="shared" si="23"/>
        <v>10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82</v>
      </c>
      <c r="C120" s="25">
        <v>44437</v>
      </c>
      <c r="D120" s="74">
        <v>1</v>
      </c>
      <c r="E120" s="95">
        <v>10</v>
      </c>
      <c r="F120" s="56">
        <f t="shared" si="18"/>
        <v>1</v>
      </c>
      <c r="G120" s="117" t="s">
        <v>334</v>
      </c>
      <c r="H120" s="118"/>
      <c r="I120" s="54">
        <f t="shared" si="19"/>
        <v>10</v>
      </c>
      <c r="J120" s="23">
        <f t="shared" si="20"/>
        <v>44437</v>
      </c>
      <c r="K120" s="54">
        <f t="shared" si="21"/>
        <v>5267.9</v>
      </c>
      <c r="L120" s="74" t="s">
        <v>16</v>
      </c>
      <c r="M120" s="56">
        <f t="shared" si="22"/>
        <v>1</v>
      </c>
      <c r="N120" s="54">
        <f t="shared" si="23"/>
        <v>10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82</v>
      </c>
      <c r="C121" s="25">
        <v>44441</v>
      </c>
      <c r="D121" s="74">
        <v>1</v>
      </c>
      <c r="E121" s="95">
        <v>12</v>
      </c>
      <c r="F121" s="56">
        <f t="shared" si="18"/>
        <v>1</v>
      </c>
      <c r="G121" s="117" t="s">
        <v>335</v>
      </c>
      <c r="H121" s="118"/>
      <c r="I121" s="54">
        <f t="shared" si="19"/>
        <v>12</v>
      </c>
      <c r="J121" s="23">
        <f t="shared" si="20"/>
        <v>44441</v>
      </c>
      <c r="K121" s="54">
        <f t="shared" si="21"/>
        <v>6321.48</v>
      </c>
      <c r="L121" s="74" t="s">
        <v>16</v>
      </c>
      <c r="M121" s="56">
        <f t="shared" si="22"/>
        <v>1</v>
      </c>
      <c r="N121" s="54">
        <f t="shared" si="23"/>
        <v>12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82</v>
      </c>
      <c r="C122" s="25">
        <v>44455</v>
      </c>
      <c r="D122" s="74">
        <v>1</v>
      </c>
      <c r="E122" s="95">
        <v>12</v>
      </c>
      <c r="F122" s="56">
        <f t="shared" si="18"/>
        <v>1</v>
      </c>
      <c r="G122" s="117" t="s">
        <v>336</v>
      </c>
      <c r="H122" s="118"/>
      <c r="I122" s="54">
        <f t="shared" si="19"/>
        <v>12</v>
      </c>
      <c r="J122" s="23">
        <f t="shared" si="20"/>
        <v>44455</v>
      </c>
      <c r="K122" s="54">
        <f t="shared" si="21"/>
        <v>6321.48</v>
      </c>
      <c r="L122" s="74" t="s">
        <v>16</v>
      </c>
      <c r="M122" s="56">
        <f t="shared" si="22"/>
        <v>1</v>
      </c>
      <c r="N122" s="54">
        <f t="shared" si="23"/>
        <v>12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82</v>
      </c>
      <c r="C123" s="25">
        <v>44440</v>
      </c>
      <c r="D123" s="74">
        <v>1</v>
      </c>
      <c r="E123" s="95">
        <v>12</v>
      </c>
      <c r="F123" s="56">
        <f t="shared" si="18"/>
        <v>1</v>
      </c>
      <c r="G123" s="117" t="s">
        <v>337</v>
      </c>
      <c r="H123" s="118"/>
      <c r="I123" s="54">
        <f t="shared" si="19"/>
        <v>12</v>
      </c>
      <c r="J123" s="23">
        <f t="shared" si="20"/>
        <v>44440</v>
      </c>
      <c r="K123" s="54">
        <f t="shared" si="21"/>
        <v>6321.48</v>
      </c>
      <c r="L123" s="74" t="s">
        <v>16</v>
      </c>
      <c r="M123" s="56">
        <f t="shared" si="22"/>
        <v>1</v>
      </c>
      <c r="N123" s="54">
        <f t="shared" si="23"/>
        <v>12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82</v>
      </c>
      <c r="C124" s="25">
        <v>44446</v>
      </c>
      <c r="D124" s="74">
        <v>1</v>
      </c>
      <c r="E124" s="95">
        <v>12</v>
      </c>
      <c r="F124" s="56">
        <f t="shared" si="18"/>
        <v>1</v>
      </c>
      <c r="G124" s="117" t="s">
        <v>338</v>
      </c>
      <c r="H124" s="118"/>
      <c r="I124" s="54">
        <f t="shared" si="19"/>
        <v>12</v>
      </c>
      <c r="J124" s="23">
        <f t="shared" si="20"/>
        <v>44446</v>
      </c>
      <c r="K124" s="54">
        <f t="shared" si="21"/>
        <v>6321.48</v>
      </c>
      <c r="L124" s="74" t="s">
        <v>16</v>
      </c>
      <c r="M124" s="56">
        <f t="shared" si="22"/>
        <v>1</v>
      </c>
      <c r="N124" s="54">
        <f t="shared" si="23"/>
        <v>12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82</v>
      </c>
      <c r="C125" s="25">
        <v>44451</v>
      </c>
      <c r="D125" s="74">
        <v>1</v>
      </c>
      <c r="E125" s="95">
        <v>12</v>
      </c>
      <c r="F125" s="56">
        <f t="shared" si="18"/>
        <v>1</v>
      </c>
      <c r="G125" s="117" t="s">
        <v>339</v>
      </c>
      <c r="H125" s="118"/>
      <c r="I125" s="54">
        <f t="shared" si="19"/>
        <v>12</v>
      </c>
      <c r="J125" s="23">
        <f t="shared" si="20"/>
        <v>44451</v>
      </c>
      <c r="K125" s="54">
        <f t="shared" si="21"/>
        <v>6321.48</v>
      </c>
      <c r="L125" s="74" t="s">
        <v>16</v>
      </c>
      <c r="M125" s="56">
        <f t="shared" si="22"/>
        <v>1</v>
      </c>
      <c r="N125" s="54">
        <f t="shared" si="23"/>
        <v>12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44433</v>
      </c>
      <c r="D126" s="74">
        <v>1</v>
      </c>
      <c r="E126" s="95">
        <v>10</v>
      </c>
      <c r="F126" s="56">
        <f t="shared" si="18"/>
        <v>1</v>
      </c>
      <c r="G126" s="117" t="s">
        <v>340</v>
      </c>
      <c r="H126" s="118"/>
      <c r="I126" s="54">
        <f t="shared" si="19"/>
        <v>10</v>
      </c>
      <c r="J126" s="23">
        <f t="shared" si="20"/>
        <v>44433</v>
      </c>
      <c r="K126" s="54">
        <f t="shared" si="21"/>
        <v>5267.9</v>
      </c>
      <c r="L126" s="74" t="s">
        <v>16</v>
      </c>
      <c r="M126" s="56">
        <f t="shared" si="22"/>
        <v>1</v>
      </c>
      <c r="N126" s="54">
        <f t="shared" si="23"/>
        <v>10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44446</v>
      </c>
      <c r="D127" s="74">
        <v>1</v>
      </c>
      <c r="E127" s="95">
        <v>12</v>
      </c>
      <c r="F127" s="56">
        <f t="shared" si="18"/>
        <v>1</v>
      </c>
      <c r="G127" s="117" t="s">
        <v>341</v>
      </c>
      <c r="H127" s="118"/>
      <c r="I127" s="54">
        <f t="shared" si="19"/>
        <v>12</v>
      </c>
      <c r="J127" s="23">
        <f t="shared" si="20"/>
        <v>44446</v>
      </c>
      <c r="K127" s="54">
        <f t="shared" si="21"/>
        <v>6321.48</v>
      </c>
      <c r="L127" s="74" t="s">
        <v>16</v>
      </c>
      <c r="M127" s="56">
        <f t="shared" si="22"/>
        <v>1</v>
      </c>
      <c r="N127" s="54">
        <f t="shared" si="23"/>
        <v>12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44453</v>
      </c>
      <c r="D128" s="74">
        <v>1</v>
      </c>
      <c r="E128" s="95">
        <v>12</v>
      </c>
      <c r="F128" s="56">
        <f t="shared" si="18"/>
        <v>1</v>
      </c>
      <c r="G128" s="117" t="s">
        <v>342</v>
      </c>
      <c r="H128" s="118"/>
      <c r="I128" s="54">
        <f t="shared" si="19"/>
        <v>12</v>
      </c>
      <c r="J128" s="23">
        <f t="shared" si="20"/>
        <v>44453</v>
      </c>
      <c r="K128" s="54">
        <f t="shared" si="21"/>
        <v>6321.48</v>
      </c>
      <c r="L128" s="74" t="s">
        <v>16</v>
      </c>
      <c r="M128" s="56">
        <f t="shared" si="22"/>
        <v>1</v>
      </c>
      <c r="N128" s="54">
        <f t="shared" si="23"/>
        <v>12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44462</v>
      </c>
      <c r="D129" s="74">
        <v>1</v>
      </c>
      <c r="E129" s="95">
        <v>12</v>
      </c>
      <c r="F129" s="56">
        <f t="shared" si="18"/>
        <v>1</v>
      </c>
      <c r="G129" s="117" t="s">
        <v>343</v>
      </c>
      <c r="H129" s="118"/>
      <c r="I129" s="54">
        <f t="shared" si="19"/>
        <v>12</v>
      </c>
      <c r="J129" s="23">
        <f t="shared" si="20"/>
        <v>44462</v>
      </c>
      <c r="K129" s="54">
        <f t="shared" si="21"/>
        <v>6321.48</v>
      </c>
      <c r="L129" s="74" t="s">
        <v>16</v>
      </c>
      <c r="M129" s="56">
        <f t="shared" si="22"/>
        <v>1</v>
      </c>
      <c r="N129" s="54">
        <f t="shared" si="23"/>
        <v>12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44433</v>
      </c>
      <c r="D130" s="74">
        <v>1</v>
      </c>
      <c r="E130" s="95">
        <v>10</v>
      </c>
      <c r="F130" s="56">
        <f t="shared" si="18"/>
        <v>1</v>
      </c>
      <c r="G130" s="117" t="s">
        <v>344</v>
      </c>
      <c r="H130" s="118"/>
      <c r="I130" s="54">
        <f t="shared" si="19"/>
        <v>10</v>
      </c>
      <c r="J130" s="23">
        <f t="shared" si="20"/>
        <v>44433</v>
      </c>
      <c r="K130" s="54">
        <f t="shared" si="21"/>
        <v>5267.9</v>
      </c>
      <c r="L130" s="74" t="s">
        <v>16</v>
      </c>
      <c r="M130" s="56">
        <f t="shared" si="22"/>
        <v>1</v>
      </c>
      <c r="N130" s="54">
        <f t="shared" si="23"/>
        <v>10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44439</v>
      </c>
      <c r="D131" s="74">
        <v>1</v>
      </c>
      <c r="E131" s="95">
        <v>10</v>
      </c>
      <c r="F131" s="56">
        <f t="shared" si="18"/>
        <v>1</v>
      </c>
      <c r="G131" s="117" t="s">
        <v>345</v>
      </c>
      <c r="H131" s="118"/>
      <c r="I131" s="54">
        <f t="shared" si="19"/>
        <v>10</v>
      </c>
      <c r="J131" s="23">
        <f t="shared" si="20"/>
        <v>44439</v>
      </c>
      <c r="K131" s="54">
        <f t="shared" si="21"/>
        <v>5267.9</v>
      </c>
      <c r="L131" s="74" t="s">
        <v>16</v>
      </c>
      <c r="M131" s="56">
        <f t="shared" si="22"/>
        <v>1</v>
      </c>
      <c r="N131" s="54">
        <f t="shared" si="23"/>
        <v>10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44457</v>
      </c>
      <c r="D132" s="74">
        <v>1</v>
      </c>
      <c r="E132" s="95">
        <v>12</v>
      </c>
      <c r="F132" s="56">
        <f t="shared" si="18"/>
        <v>1</v>
      </c>
      <c r="G132" s="117" t="s">
        <v>346</v>
      </c>
      <c r="H132" s="118"/>
      <c r="I132" s="54">
        <f t="shared" si="19"/>
        <v>12</v>
      </c>
      <c r="J132" s="23">
        <f t="shared" si="20"/>
        <v>44457</v>
      </c>
      <c r="K132" s="54">
        <f t="shared" si="21"/>
        <v>6321.48</v>
      </c>
      <c r="L132" s="74" t="s">
        <v>16</v>
      </c>
      <c r="M132" s="56">
        <f t="shared" si="22"/>
        <v>1</v>
      </c>
      <c r="N132" s="54">
        <f t="shared" si="23"/>
        <v>12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44437</v>
      </c>
      <c r="D133" s="74">
        <v>1</v>
      </c>
      <c r="E133" s="95">
        <v>10</v>
      </c>
      <c r="F133" s="56">
        <f t="shared" si="18"/>
        <v>1</v>
      </c>
      <c r="G133" s="117" t="s">
        <v>347</v>
      </c>
      <c r="H133" s="118"/>
      <c r="I133" s="54">
        <f t="shared" si="19"/>
        <v>10</v>
      </c>
      <c r="J133" s="23">
        <f t="shared" si="20"/>
        <v>44437</v>
      </c>
      <c r="K133" s="54">
        <f t="shared" si="21"/>
        <v>5267.9</v>
      </c>
      <c r="L133" s="74" t="s">
        <v>16</v>
      </c>
      <c r="M133" s="56">
        <f t="shared" si="22"/>
        <v>1</v>
      </c>
      <c r="N133" s="54">
        <f t="shared" si="23"/>
        <v>10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44441</v>
      </c>
      <c r="D134" s="74">
        <v>1</v>
      </c>
      <c r="E134" s="95">
        <v>12</v>
      </c>
      <c r="F134" s="56">
        <f t="shared" si="18"/>
        <v>1</v>
      </c>
      <c r="G134" s="117" t="s">
        <v>348</v>
      </c>
      <c r="H134" s="118"/>
      <c r="I134" s="54">
        <f t="shared" si="19"/>
        <v>12</v>
      </c>
      <c r="J134" s="23">
        <f t="shared" si="20"/>
        <v>44441</v>
      </c>
      <c r="K134" s="54">
        <f t="shared" si="21"/>
        <v>6321.48</v>
      </c>
      <c r="L134" s="74" t="s">
        <v>16</v>
      </c>
      <c r="M134" s="56">
        <f t="shared" si="22"/>
        <v>1</v>
      </c>
      <c r="N134" s="54">
        <f t="shared" si="23"/>
        <v>12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44457</v>
      </c>
      <c r="D135" s="74">
        <v>1</v>
      </c>
      <c r="E135" s="95">
        <v>12</v>
      </c>
      <c r="F135" s="56">
        <f t="shared" si="18"/>
        <v>1</v>
      </c>
      <c r="G135" s="117" t="s">
        <v>349</v>
      </c>
      <c r="H135" s="118"/>
      <c r="I135" s="54">
        <f t="shared" si="19"/>
        <v>12</v>
      </c>
      <c r="J135" s="23">
        <f t="shared" si="20"/>
        <v>44457</v>
      </c>
      <c r="K135" s="54">
        <f t="shared" si="21"/>
        <v>6321.48</v>
      </c>
      <c r="L135" s="74" t="s">
        <v>16</v>
      </c>
      <c r="M135" s="56">
        <f t="shared" si="22"/>
        <v>1</v>
      </c>
      <c r="N135" s="54">
        <f t="shared" si="23"/>
        <v>12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44436</v>
      </c>
      <c r="D136" s="74">
        <v>1</v>
      </c>
      <c r="E136" s="95">
        <v>10</v>
      </c>
      <c r="F136" s="56">
        <f t="shared" si="18"/>
        <v>1</v>
      </c>
      <c r="G136" s="117" t="s">
        <v>350</v>
      </c>
      <c r="H136" s="118"/>
      <c r="I136" s="54">
        <f t="shared" si="19"/>
        <v>10</v>
      </c>
      <c r="J136" s="23">
        <f t="shared" si="20"/>
        <v>44436</v>
      </c>
      <c r="K136" s="54">
        <f t="shared" si="21"/>
        <v>5267.9</v>
      </c>
      <c r="L136" s="74" t="s">
        <v>16</v>
      </c>
      <c r="M136" s="56">
        <f t="shared" si="22"/>
        <v>1</v>
      </c>
      <c r="N136" s="54">
        <f t="shared" si="23"/>
        <v>10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44443</v>
      </c>
      <c r="D137" s="74">
        <v>1</v>
      </c>
      <c r="E137" s="95">
        <v>12</v>
      </c>
      <c r="F137" s="56">
        <f t="shared" si="18"/>
        <v>1</v>
      </c>
      <c r="G137" s="117" t="s">
        <v>351</v>
      </c>
      <c r="H137" s="118"/>
      <c r="I137" s="54">
        <f t="shared" si="19"/>
        <v>12</v>
      </c>
      <c r="J137" s="23">
        <f t="shared" si="20"/>
        <v>44443</v>
      </c>
      <c r="K137" s="54">
        <f t="shared" si="21"/>
        <v>6321.48</v>
      </c>
      <c r="L137" s="74" t="s">
        <v>16</v>
      </c>
      <c r="M137" s="56">
        <f t="shared" si="22"/>
        <v>1</v>
      </c>
      <c r="N137" s="54">
        <f t="shared" si="23"/>
        <v>12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44447</v>
      </c>
      <c r="D138" s="74">
        <v>1</v>
      </c>
      <c r="E138" s="95">
        <v>12</v>
      </c>
      <c r="F138" s="56">
        <f t="shared" si="18"/>
        <v>1</v>
      </c>
      <c r="G138" s="117" t="s">
        <v>352</v>
      </c>
      <c r="H138" s="118"/>
      <c r="I138" s="54">
        <f t="shared" si="19"/>
        <v>12</v>
      </c>
      <c r="J138" s="23">
        <f t="shared" si="20"/>
        <v>44447</v>
      </c>
      <c r="K138" s="54">
        <f t="shared" si="21"/>
        <v>6321.48</v>
      </c>
      <c r="L138" s="74" t="s">
        <v>16</v>
      </c>
      <c r="M138" s="56">
        <f t="shared" si="22"/>
        <v>1</v>
      </c>
      <c r="N138" s="54">
        <f t="shared" si="23"/>
        <v>12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44442</v>
      </c>
      <c r="D139" s="74">
        <v>1</v>
      </c>
      <c r="E139" s="95">
        <v>12</v>
      </c>
      <c r="F139" s="56">
        <f t="shared" si="18"/>
        <v>1</v>
      </c>
      <c r="G139" s="117" t="s">
        <v>353</v>
      </c>
      <c r="H139" s="118"/>
      <c r="I139" s="54">
        <f t="shared" si="19"/>
        <v>12</v>
      </c>
      <c r="J139" s="23">
        <f t="shared" si="20"/>
        <v>44442</v>
      </c>
      <c r="K139" s="54">
        <f t="shared" si="21"/>
        <v>6321.48</v>
      </c>
      <c r="L139" s="74" t="s">
        <v>16</v>
      </c>
      <c r="M139" s="56">
        <f t="shared" si="22"/>
        <v>1</v>
      </c>
      <c r="N139" s="54">
        <f t="shared" si="23"/>
        <v>12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44434</v>
      </c>
      <c r="D140" s="74">
        <v>1</v>
      </c>
      <c r="E140" s="95">
        <v>10</v>
      </c>
      <c r="F140" s="56">
        <f t="shared" si="18"/>
        <v>1</v>
      </c>
      <c r="G140" s="117" t="s">
        <v>354</v>
      </c>
      <c r="H140" s="118"/>
      <c r="I140" s="54">
        <f t="shared" si="19"/>
        <v>10</v>
      </c>
      <c r="J140" s="23">
        <f t="shared" si="20"/>
        <v>44434</v>
      </c>
      <c r="K140" s="54">
        <f t="shared" si="21"/>
        <v>5267.9</v>
      </c>
      <c r="L140" s="74" t="s">
        <v>16</v>
      </c>
      <c r="M140" s="56">
        <f t="shared" si="22"/>
        <v>1</v>
      </c>
      <c r="N140" s="54">
        <f t="shared" si="23"/>
        <v>10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44435</v>
      </c>
      <c r="D141" s="74">
        <v>1</v>
      </c>
      <c r="E141" s="95">
        <v>10</v>
      </c>
      <c r="F141" s="56">
        <f t="shared" si="18"/>
        <v>1</v>
      </c>
      <c r="G141" s="117" t="s">
        <v>355</v>
      </c>
      <c r="H141" s="118"/>
      <c r="I141" s="54">
        <f t="shared" si="19"/>
        <v>10</v>
      </c>
      <c r="J141" s="23">
        <f t="shared" si="20"/>
        <v>44435</v>
      </c>
      <c r="K141" s="54">
        <f t="shared" si="21"/>
        <v>5267.9</v>
      </c>
      <c r="L141" s="74" t="s">
        <v>16</v>
      </c>
      <c r="M141" s="56">
        <f t="shared" si="22"/>
        <v>1</v>
      </c>
      <c r="N141" s="54">
        <f t="shared" si="23"/>
        <v>10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44437</v>
      </c>
      <c r="D142" s="74">
        <v>1</v>
      </c>
      <c r="E142" s="95">
        <v>10</v>
      </c>
      <c r="F142" s="56">
        <f t="shared" si="18"/>
        <v>1</v>
      </c>
      <c r="G142" s="117" t="s">
        <v>356</v>
      </c>
      <c r="H142" s="118"/>
      <c r="I142" s="54">
        <f t="shared" si="19"/>
        <v>10</v>
      </c>
      <c r="J142" s="23">
        <f t="shared" si="20"/>
        <v>44437</v>
      </c>
      <c r="K142" s="54">
        <f t="shared" si="21"/>
        <v>5267.9</v>
      </c>
      <c r="L142" s="74" t="s">
        <v>16</v>
      </c>
      <c r="M142" s="56">
        <f t="shared" si="22"/>
        <v>1</v>
      </c>
      <c r="N142" s="54">
        <f t="shared" si="23"/>
        <v>10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44439</v>
      </c>
      <c r="D143" s="74">
        <v>1</v>
      </c>
      <c r="E143" s="95">
        <v>10</v>
      </c>
      <c r="F143" s="56">
        <f t="shared" si="18"/>
        <v>1</v>
      </c>
      <c r="G143" s="117" t="s">
        <v>357</v>
      </c>
      <c r="H143" s="118"/>
      <c r="I143" s="54">
        <f t="shared" si="19"/>
        <v>10</v>
      </c>
      <c r="J143" s="23">
        <f t="shared" si="20"/>
        <v>44439</v>
      </c>
      <c r="K143" s="54">
        <f t="shared" si="21"/>
        <v>5267.9</v>
      </c>
      <c r="L143" s="74" t="s">
        <v>16</v>
      </c>
      <c r="M143" s="56">
        <f t="shared" si="22"/>
        <v>1</v>
      </c>
      <c r="N143" s="54">
        <f t="shared" si="23"/>
        <v>10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44439</v>
      </c>
      <c r="D144" s="74">
        <v>1</v>
      </c>
      <c r="E144" s="95">
        <v>10</v>
      </c>
      <c r="F144" s="56">
        <f t="shared" si="18"/>
        <v>1</v>
      </c>
      <c r="G144" s="117" t="s">
        <v>358</v>
      </c>
      <c r="H144" s="118"/>
      <c r="I144" s="54">
        <f t="shared" si="19"/>
        <v>10</v>
      </c>
      <c r="J144" s="23">
        <f t="shared" si="20"/>
        <v>44439</v>
      </c>
      <c r="K144" s="54">
        <f t="shared" si="21"/>
        <v>5267.9</v>
      </c>
      <c r="L144" s="74" t="s">
        <v>16</v>
      </c>
      <c r="M144" s="56">
        <f t="shared" si="22"/>
        <v>1</v>
      </c>
      <c r="N144" s="54">
        <f t="shared" si="23"/>
        <v>10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44440</v>
      </c>
      <c r="D145" s="74">
        <v>1</v>
      </c>
      <c r="E145" s="95">
        <v>12</v>
      </c>
      <c r="F145" s="56">
        <f t="shared" si="18"/>
        <v>1</v>
      </c>
      <c r="G145" s="117" t="s">
        <v>359</v>
      </c>
      <c r="H145" s="118"/>
      <c r="I145" s="54">
        <f t="shared" si="19"/>
        <v>12</v>
      </c>
      <c r="J145" s="23">
        <f t="shared" si="20"/>
        <v>44440</v>
      </c>
      <c r="K145" s="54">
        <f t="shared" si="21"/>
        <v>6321.48</v>
      </c>
      <c r="L145" s="74" t="s">
        <v>16</v>
      </c>
      <c r="M145" s="56">
        <f t="shared" si="22"/>
        <v>1</v>
      </c>
      <c r="N145" s="54">
        <f t="shared" si="23"/>
        <v>12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44443</v>
      </c>
      <c r="D146" s="74">
        <v>1</v>
      </c>
      <c r="E146" s="95">
        <v>12</v>
      </c>
      <c r="F146" s="56">
        <f t="shared" si="18"/>
        <v>1</v>
      </c>
      <c r="G146" s="117" t="s">
        <v>360</v>
      </c>
      <c r="H146" s="118"/>
      <c r="I146" s="54">
        <f t="shared" si="19"/>
        <v>12</v>
      </c>
      <c r="J146" s="23">
        <f t="shared" si="20"/>
        <v>44443</v>
      </c>
      <c r="K146" s="54">
        <f t="shared" si="21"/>
        <v>6321.48</v>
      </c>
      <c r="L146" s="74" t="s">
        <v>16</v>
      </c>
      <c r="M146" s="56">
        <f t="shared" si="22"/>
        <v>1</v>
      </c>
      <c r="N146" s="54">
        <f t="shared" si="23"/>
        <v>12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44444</v>
      </c>
      <c r="D147" s="74">
        <v>1</v>
      </c>
      <c r="E147" s="95">
        <v>12</v>
      </c>
      <c r="F147" s="56">
        <f t="shared" si="18"/>
        <v>1</v>
      </c>
      <c r="G147" s="117" t="s">
        <v>361</v>
      </c>
      <c r="H147" s="118"/>
      <c r="I147" s="54">
        <f t="shared" si="19"/>
        <v>12</v>
      </c>
      <c r="J147" s="23">
        <f t="shared" si="20"/>
        <v>44444</v>
      </c>
      <c r="K147" s="54">
        <f t="shared" si="21"/>
        <v>6321.48</v>
      </c>
      <c r="L147" s="74" t="s">
        <v>16</v>
      </c>
      <c r="M147" s="56">
        <f t="shared" si="22"/>
        <v>1</v>
      </c>
      <c r="N147" s="54">
        <f t="shared" si="23"/>
        <v>12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44446</v>
      </c>
      <c r="D148" s="74">
        <v>1</v>
      </c>
      <c r="E148" s="95">
        <v>12</v>
      </c>
      <c r="F148" s="56">
        <f t="shared" si="18"/>
        <v>1</v>
      </c>
      <c r="G148" s="117" t="s">
        <v>362</v>
      </c>
      <c r="H148" s="118"/>
      <c r="I148" s="54">
        <f t="shared" si="19"/>
        <v>12</v>
      </c>
      <c r="J148" s="23">
        <f t="shared" si="20"/>
        <v>44446</v>
      </c>
      <c r="K148" s="54">
        <f t="shared" si="21"/>
        <v>6321.48</v>
      </c>
      <c r="L148" s="74" t="s">
        <v>16</v>
      </c>
      <c r="M148" s="56">
        <f t="shared" si="22"/>
        <v>1</v>
      </c>
      <c r="N148" s="54">
        <f t="shared" si="23"/>
        <v>12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44447</v>
      </c>
      <c r="D149" s="74">
        <v>1</v>
      </c>
      <c r="E149" s="95">
        <v>12</v>
      </c>
      <c r="F149" s="56">
        <f t="shared" si="18"/>
        <v>1</v>
      </c>
      <c r="G149" s="117" t="s">
        <v>363</v>
      </c>
      <c r="H149" s="118"/>
      <c r="I149" s="54">
        <f t="shared" si="19"/>
        <v>12</v>
      </c>
      <c r="J149" s="23">
        <f t="shared" si="20"/>
        <v>44447</v>
      </c>
      <c r="K149" s="54">
        <f t="shared" si="21"/>
        <v>6321.48</v>
      </c>
      <c r="L149" s="74" t="s">
        <v>16</v>
      </c>
      <c r="M149" s="56">
        <f t="shared" si="22"/>
        <v>1</v>
      </c>
      <c r="N149" s="54">
        <f t="shared" si="23"/>
        <v>12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44447</v>
      </c>
      <c r="D150" s="74">
        <v>1</v>
      </c>
      <c r="E150" s="95">
        <v>12</v>
      </c>
      <c r="F150" s="56">
        <f t="shared" si="18"/>
        <v>1</v>
      </c>
      <c r="G150" s="117" t="s">
        <v>364</v>
      </c>
      <c r="H150" s="118"/>
      <c r="I150" s="54">
        <f t="shared" si="19"/>
        <v>12</v>
      </c>
      <c r="J150" s="23">
        <f t="shared" si="20"/>
        <v>44447</v>
      </c>
      <c r="K150" s="54">
        <f t="shared" si="21"/>
        <v>6321.48</v>
      </c>
      <c r="L150" s="74" t="s">
        <v>16</v>
      </c>
      <c r="M150" s="56">
        <f t="shared" si="22"/>
        <v>1</v>
      </c>
      <c r="N150" s="54">
        <f t="shared" si="23"/>
        <v>12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44448</v>
      </c>
      <c r="D151" s="74">
        <v>1</v>
      </c>
      <c r="E151" s="95">
        <v>12</v>
      </c>
      <c r="F151" s="56">
        <f t="shared" si="18"/>
        <v>1</v>
      </c>
      <c r="G151" s="117" t="s">
        <v>365</v>
      </c>
      <c r="H151" s="118"/>
      <c r="I151" s="54">
        <f t="shared" si="19"/>
        <v>12</v>
      </c>
      <c r="J151" s="23">
        <f t="shared" si="20"/>
        <v>44448</v>
      </c>
      <c r="K151" s="54">
        <f t="shared" si="21"/>
        <v>6321.48</v>
      </c>
      <c r="L151" s="74" t="s">
        <v>16</v>
      </c>
      <c r="M151" s="56">
        <f t="shared" si="22"/>
        <v>1</v>
      </c>
      <c r="N151" s="54">
        <f t="shared" si="23"/>
        <v>12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44449</v>
      </c>
      <c r="D152" s="74">
        <v>1</v>
      </c>
      <c r="E152" s="95">
        <v>12</v>
      </c>
      <c r="F152" s="56">
        <f t="shared" si="18"/>
        <v>1</v>
      </c>
      <c r="G152" s="117" t="s">
        <v>366</v>
      </c>
      <c r="H152" s="118"/>
      <c r="I152" s="54">
        <f t="shared" si="19"/>
        <v>12</v>
      </c>
      <c r="J152" s="23">
        <f t="shared" si="20"/>
        <v>44449</v>
      </c>
      <c r="K152" s="54">
        <f t="shared" si="21"/>
        <v>6321.48</v>
      </c>
      <c r="L152" s="74" t="s">
        <v>16</v>
      </c>
      <c r="M152" s="56">
        <f t="shared" si="22"/>
        <v>1</v>
      </c>
      <c r="N152" s="54">
        <f t="shared" si="23"/>
        <v>12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44449</v>
      </c>
      <c r="D153" s="74">
        <v>1</v>
      </c>
      <c r="E153" s="95">
        <v>12</v>
      </c>
      <c r="F153" s="56">
        <f t="shared" si="18"/>
        <v>1</v>
      </c>
      <c r="G153" s="117" t="s">
        <v>367</v>
      </c>
      <c r="H153" s="118"/>
      <c r="I153" s="54">
        <f t="shared" si="19"/>
        <v>12</v>
      </c>
      <c r="J153" s="23">
        <f t="shared" si="20"/>
        <v>44449</v>
      </c>
      <c r="K153" s="54">
        <f t="shared" si="21"/>
        <v>6321.48</v>
      </c>
      <c r="L153" s="74" t="s">
        <v>16</v>
      </c>
      <c r="M153" s="56">
        <f t="shared" si="22"/>
        <v>1</v>
      </c>
      <c r="N153" s="54">
        <f t="shared" si="23"/>
        <v>12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44452</v>
      </c>
      <c r="D154" s="74">
        <v>1</v>
      </c>
      <c r="E154" s="95">
        <v>12</v>
      </c>
      <c r="F154" s="56">
        <f t="shared" si="18"/>
        <v>1</v>
      </c>
      <c r="G154" s="117" t="s">
        <v>368</v>
      </c>
      <c r="H154" s="118"/>
      <c r="I154" s="54">
        <f t="shared" si="19"/>
        <v>12</v>
      </c>
      <c r="J154" s="23">
        <f t="shared" si="20"/>
        <v>44452</v>
      </c>
      <c r="K154" s="54">
        <f t="shared" si="21"/>
        <v>6321.48</v>
      </c>
      <c r="L154" s="74" t="s">
        <v>16</v>
      </c>
      <c r="M154" s="56">
        <f t="shared" si="22"/>
        <v>1</v>
      </c>
      <c r="N154" s="54">
        <f t="shared" si="23"/>
        <v>12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44452</v>
      </c>
      <c r="D155" s="74">
        <v>1</v>
      </c>
      <c r="E155" s="95">
        <v>12</v>
      </c>
      <c r="F155" s="56">
        <f t="shared" si="18"/>
        <v>1</v>
      </c>
      <c r="G155" s="117" t="s">
        <v>369</v>
      </c>
      <c r="H155" s="118"/>
      <c r="I155" s="54">
        <f t="shared" si="19"/>
        <v>12</v>
      </c>
      <c r="J155" s="23">
        <f t="shared" si="20"/>
        <v>44452</v>
      </c>
      <c r="K155" s="54">
        <f t="shared" si="21"/>
        <v>6321.48</v>
      </c>
      <c r="L155" s="74" t="s">
        <v>16</v>
      </c>
      <c r="M155" s="56">
        <f t="shared" si="22"/>
        <v>1</v>
      </c>
      <c r="N155" s="54">
        <f t="shared" si="23"/>
        <v>12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44453</v>
      </c>
      <c r="D156" s="74">
        <v>1</v>
      </c>
      <c r="E156" s="95">
        <v>12</v>
      </c>
      <c r="F156" s="56">
        <f t="shared" si="18"/>
        <v>1</v>
      </c>
      <c r="G156" s="117" t="s">
        <v>370</v>
      </c>
      <c r="H156" s="118"/>
      <c r="I156" s="54">
        <f t="shared" si="19"/>
        <v>12</v>
      </c>
      <c r="J156" s="23">
        <f t="shared" si="20"/>
        <v>44453</v>
      </c>
      <c r="K156" s="54">
        <f t="shared" si="21"/>
        <v>6321.48</v>
      </c>
      <c r="L156" s="74" t="s">
        <v>16</v>
      </c>
      <c r="M156" s="56">
        <f t="shared" si="22"/>
        <v>1</v>
      </c>
      <c r="N156" s="54">
        <f t="shared" si="23"/>
        <v>12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44453</v>
      </c>
      <c r="D157" s="74">
        <v>1</v>
      </c>
      <c r="E157" s="95">
        <v>12</v>
      </c>
      <c r="F157" s="56">
        <f t="shared" si="18"/>
        <v>1</v>
      </c>
      <c r="G157" s="117" t="s">
        <v>371</v>
      </c>
      <c r="H157" s="118"/>
      <c r="I157" s="54">
        <f t="shared" si="19"/>
        <v>12</v>
      </c>
      <c r="J157" s="23">
        <f t="shared" si="20"/>
        <v>44453</v>
      </c>
      <c r="K157" s="54">
        <f t="shared" si="21"/>
        <v>6321.48</v>
      </c>
      <c r="L157" s="74" t="s">
        <v>16</v>
      </c>
      <c r="M157" s="56">
        <f t="shared" si="22"/>
        <v>1</v>
      </c>
      <c r="N157" s="54">
        <f t="shared" si="23"/>
        <v>12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44454</v>
      </c>
      <c r="D158" s="74">
        <v>1</v>
      </c>
      <c r="E158" s="95">
        <v>12</v>
      </c>
      <c r="F158" s="56">
        <f t="shared" si="18"/>
        <v>1</v>
      </c>
      <c r="G158" s="117" t="s">
        <v>372</v>
      </c>
      <c r="H158" s="118"/>
      <c r="I158" s="54">
        <f t="shared" si="19"/>
        <v>12</v>
      </c>
      <c r="J158" s="23">
        <f t="shared" si="20"/>
        <v>44454</v>
      </c>
      <c r="K158" s="54">
        <f t="shared" si="21"/>
        <v>6321.48</v>
      </c>
      <c r="L158" s="74" t="s">
        <v>16</v>
      </c>
      <c r="M158" s="56">
        <f t="shared" si="22"/>
        <v>1</v>
      </c>
      <c r="N158" s="54">
        <f t="shared" si="23"/>
        <v>12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82</v>
      </c>
      <c r="C159" s="25">
        <v>44454</v>
      </c>
      <c r="D159" s="74">
        <v>1</v>
      </c>
      <c r="E159" s="95">
        <v>12</v>
      </c>
      <c r="F159" s="56">
        <f t="shared" si="18"/>
        <v>1</v>
      </c>
      <c r="G159" s="117" t="s">
        <v>373</v>
      </c>
      <c r="H159" s="118"/>
      <c r="I159" s="54">
        <f t="shared" si="19"/>
        <v>12</v>
      </c>
      <c r="J159" s="23">
        <f t="shared" si="20"/>
        <v>44454</v>
      </c>
      <c r="K159" s="54">
        <f t="shared" si="21"/>
        <v>6321.48</v>
      </c>
      <c r="L159" s="74" t="s">
        <v>16</v>
      </c>
      <c r="M159" s="56">
        <f t="shared" si="22"/>
        <v>1</v>
      </c>
      <c r="N159" s="54">
        <f t="shared" si="23"/>
        <v>12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82</v>
      </c>
      <c r="C160" s="25">
        <v>44456</v>
      </c>
      <c r="D160" s="74">
        <v>1</v>
      </c>
      <c r="E160" s="95">
        <v>12</v>
      </c>
      <c r="F160" s="56">
        <f t="shared" si="18"/>
        <v>1</v>
      </c>
      <c r="G160" s="117" t="s">
        <v>374</v>
      </c>
      <c r="H160" s="118"/>
      <c r="I160" s="54">
        <f t="shared" si="19"/>
        <v>12</v>
      </c>
      <c r="J160" s="23">
        <f t="shared" si="20"/>
        <v>44456</v>
      </c>
      <c r="K160" s="54">
        <f t="shared" si="21"/>
        <v>6321.48</v>
      </c>
      <c r="L160" s="74" t="s">
        <v>16</v>
      </c>
      <c r="M160" s="56">
        <f t="shared" si="22"/>
        <v>1</v>
      </c>
      <c r="N160" s="54">
        <f t="shared" si="23"/>
        <v>12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82</v>
      </c>
      <c r="C161" s="25">
        <v>44456</v>
      </c>
      <c r="D161" s="74">
        <v>1</v>
      </c>
      <c r="E161" s="95">
        <v>12</v>
      </c>
      <c r="F161" s="56">
        <f t="shared" si="18"/>
        <v>1</v>
      </c>
      <c r="G161" s="117" t="s">
        <v>375</v>
      </c>
      <c r="H161" s="118"/>
      <c r="I161" s="54">
        <f t="shared" si="19"/>
        <v>12</v>
      </c>
      <c r="J161" s="23">
        <f t="shared" si="20"/>
        <v>44456</v>
      </c>
      <c r="K161" s="54">
        <f t="shared" si="21"/>
        <v>6321.48</v>
      </c>
      <c r="L161" s="74" t="s">
        <v>16</v>
      </c>
      <c r="M161" s="56">
        <f t="shared" si="22"/>
        <v>1</v>
      </c>
      <c r="N161" s="54">
        <f t="shared" si="23"/>
        <v>12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82</v>
      </c>
      <c r="C162" s="25">
        <v>44457</v>
      </c>
      <c r="D162" s="74">
        <v>1</v>
      </c>
      <c r="E162" s="95">
        <v>12</v>
      </c>
      <c r="F162" s="56">
        <f t="shared" si="18"/>
        <v>1</v>
      </c>
      <c r="G162" s="117" t="s">
        <v>376</v>
      </c>
      <c r="H162" s="118"/>
      <c r="I162" s="54">
        <f t="shared" si="19"/>
        <v>12</v>
      </c>
      <c r="J162" s="23">
        <f t="shared" si="20"/>
        <v>44457</v>
      </c>
      <c r="K162" s="54">
        <f t="shared" si="21"/>
        <v>6321.48</v>
      </c>
      <c r="L162" s="74" t="s">
        <v>16</v>
      </c>
      <c r="M162" s="56">
        <f t="shared" si="22"/>
        <v>1</v>
      </c>
      <c r="N162" s="54">
        <f t="shared" si="23"/>
        <v>12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82</v>
      </c>
      <c r="C163" s="25">
        <v>44457</v>
      </c>
      <c r="D163" s="74">
        <v>1</v>
      </c>
      <c r="E163" s="95">
        <v>12</v>
      </c>
      <c r="F163" s="56">
        <f t="shared" si="18"/>
        <v>1</v>
      </c>
      <c r="G163" s="117" t="s">
        <v>377</v>
      </c>
      <c r="H163" s="118"/>
      <c r="I163" s="54">
        <f t="shared" si="19"/>
        <v>12</v>
      </c>
      <c r="J163" s="23">
        <f t="shared" si="20"/>
        <v>44457</v>
      </c>
      <c r="K163" s="54">
        <f t="shared" si="21"/>
        <v>6321.48</v>
      </c>
      <c r="L163" s="74" t="s">
        <v>16</v>
      </c>
      <c r="M163" s="56">
        <f t="shared" si="22"/>
        <v>1</v>
      </c>
      <c r="N163" s="54">
        <f t="shared" si="23"/>
        <v>12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82</v>
      </c>
      <c r="C164" s="25">
        <v>44461</v>
      </c>
      <c r="D164" s="74">
        <v>1</v>
      </c>
      <c r="E164" s="95">
        <v>12</v>
      </c>
      <c r="F164" s="56">
        <f t="shared" si="18"/>
        <v>1</v>
      </c>
      <c r="G164" s="117" t="s">
        <v>378</v>
      </c>
      <c r="H164" s="118"/>
      <c r="I164" s="54">
        <f t="shared" si="19"/>
        <v>12</v>
      </c>
      <c r="J164" s="23">
        <f t="shared" si="20"/>
        <v>44461</v>
      </c>
      <c r="K164" s="54">
        <f t="shared" si="21"/>
        <v>6321.48</v>
      </c>
      <c r="L164" s="74" t="s">
        <v>16</v>
      </c>
      <c r="M164" s="56">
        <f t="shared" si="22"/>
        <v>1</v>
      </c>
      <c r="N164" s="54">
        <f t="shared" si="23"/>
        <v>12</v>
      </c>
      <c r="O164" s="56">
        <v>0</v>
      </c>
      <c r="P164" s="29"/>
      <c r="Q164" s="71"/>
    </row>
    <row r="165" spans="1:17" ht="20.25" customHeight="1" x14ac:dyDescent="0.25">
      <c r="A165" s="74">
        <v>160</v>
      </c>
      <c r="B165" s="17" t="s">
        <v>82</v>
      </c>
      <c r="C165" s="25">
        <v>44461</v>
      </c>
      <c r="D165" s="74">
        <v>1</v>
      </c>
      <c r="E165" s="95">
        <v>12</v>
      </c>
      <c r="F165" s="56">
        <f t="shared" si="18"/>
        <v>1</v>
      </c>
      <c r="G165" s="117" t="s">
        <v>379</v>
      </c>
      <c r="H165" s="118"/>
      <c r="I165" s="54">
        <f t="shared" si="19"/>
        <v>12</v>
      </c>
      <c r="J165" s="23">
        <f t="shared" si="20"/>
        <v>44461</v>
      </c>
      <c r="K165" s="54">
        <f t="shared" si="21"/>
        <v>6321.48</v>
      </c>
      <c r="L165" s="74" t="s">
        <v>16</v>
      </c>
      <c r="M165" s="56">
        <f t="shared" si="22"/>
        <v>1</v>
      </c>
      <c r="N165" s="54">
        <f t="shared" si="23"/>
        <v>12</v>
      </c>
      <c r="O165" s="56">
        <v>0</v>
      </c>
      <c r="P165" s="29"/>
      <c r="Q165" s="71"/>
    </row>
    <row r="166" spans="1:17" ht="20.25" customHeight="1" x14ac:dyDescent="0.25">
      <c r="A166" s="74">
        <v>161</v>
      </c>
      <c r="B166" s="17" t="s">
        <v>82</v>
      </c>
      <c r="C166" s="25">
        <v>44464</v>
      </c>
      <c r="D166" s="74">
        <v>1</v>
      </c>
      <c r="E166" s="95">
        <v>12</v>
      </c>
      <c r="F166" s="56">
        <f t="shared" si="18"/>
        <v>1</v>
      </c>
      <c r="G166" s="117" t="s">
        <v>380</v>
      </c>
      <c r="H166" s="118"/>
      <c r="I166" s="54">
        <f t="shared" si="19"/>
        <v>12</v>
      </c>
      <c r="J166" s="23">
        <f t="shared" si="20"/>
        <v>44464</v>
      </c>
      <c r="K166" s="54">
        <f t="shared" si="21"/>
        <v>6321.48</v>
      </c>
      <c r="L166" s="74" t="s">
        <v>16</v>
      </c>
      <c r="M166" s="56">
        <f t="shared" si="22"/>
        <v>1</v>
      </c>
      <c r="N166" s="54">
        <f t="shared" si="23"/>
        <v>12</v>
      </c>
      <c r="O166" s="56">
        <v>0</v>
      </c>
      <c r="P166" s="29"/>
      <c r="Q166" s="71"/>
    </row>
    <row r="167" spans="1:17" ht="20.25" customHeight="1" x14ac:dyDescent="0.25">
      <c r="A167" s="74">
        <v>162</v>
      </c>
      <c r="B167" s="17" t="s">
        <v>146</v>
      </c>
      <c r="C167" s="25">
        <v>44442</v>
      </c>
      <c r="D167" s="74">
        <v>1</v>
      </c>
      <c r="E167" s="95">
        <v>16</v>
      </c>
      <c r="F167" s="56">
        <f t="shared" si="18"/>
        <v>1</v>
      </c>
      <c r="G167" s="117" t="s">
        <v>384</v>
      </c>
      <c r="H167" s="82">
        <v>44442</v>
      </c>
      <c r="I167" s="54">
        <f t="shared" si="19"/>
        <v>16</v>
      </c>
      <c r="J167" s="23">
        <v>44451</v>
      </c>
      <c r="K167" s="54">
        <f t="shared" si="21"/>
        <v>8428.64</v>
      </c>
      <c r="L167" s="74" t="s">
        <v>217</v>
      </c>
      <c r="M167" s="56">
        <f t="shared" si="22"/>
        <v>1</v>
      </c>
      <c r="N167" s="54">
        <f t="shared" si="23"/>
        <v>16</v>
      </c>
      <c r="O167" s="56">
        <v>0</v>
      </c>
      <c r="P167" s="29"/>
      <c r="Q167" s="71"/>
    </row>
    <row r="168" spans="1:17" ht="20.25" customHeight="1" x14ac:dyDescent="0.25">
      <c r="A168" s="74">
        <v>163</v>
      </c>
      <c r="B168" s="17" t="s">
        <v>146</v>
      </c>
      <c r="C168" s="25">
        <v>44446</v>
      </c>
      <c r="D168" s="74">
        <v>1</v>
      </c>
      <c r="E168" s="95">
        <v>24</v>
      </c>
      <c r="F168" s="56">
        <f t="shared" si="18"/>
        <v>1</v>
      </c>
      <c r="G168" s="117" t="s">
        <v>385</v>
      </c>
      <c r="H168" s="82">
        <v>44446</v>
      </c>
      <c r="I168" s="54">
        <f t="shared" si="19"/>
        <v>24</v>
      </c>
      <c r="J168" s="23">
        <v>44449</v>
      </c>
      <c r="K168" s="54">
        <f t="shared" si="21"/>
        <v>12642.96</v>
      </c>
      <c r="L168" s="74" t="s">
        <v>217</v>
      </c>
      <c r="M168" s="56">
        <f t="shared" si="22"/>
        <v>1</v>
      </c>
      <c r="N168" s="54">
        <f t="shared" si="23"/>
        <v>24</v>
      </c>
      <c r="O168" s="56">
        <v>0</v>
      </c>
      <c r="P168" s="29"/>
      <c r="Q168" s="71"/>
    </row>
    <row r="169" spans="1:17" ht="20.25" customHeight="1" x14ac:dyDescent="0.25">
      <c r="A169" s="74">
        <v>164</v>
      </c>
      <c r="B169" s="17" t="s">
        <v>381</v>
      </c>
      <c r="C169" s="25">
        <v>44447</v>
      </c>
      <c r="D169" s="74">
        <v>1</v>
      </c>
      <c r="E169" s="95">
        <v>50</v>
      </c>
      <c r="F169" s="56">
        <f t="shared" si="18"/>
        <v>1</v>
      </c>
      <c r="G169" s="117" t="s">
        <v>386</v>
      </c>
      <c r="H169" s="82">
        <v>44447</v>
      </c>
      <c r="I169" s="54">
        <f t="shared" si="19"/>
        <v>50</v>
      </c>
      <c r="J169" s="23">
        <v>44459</v>
      </c>
      <c r="K169" s="54">
        <f t="shared" si="21"/>
        <v>26339.5</v>
      </c>
      <c r="L169" s="74" t="s">
        <v>217</v>
      </c>
      <c r="M169" s="56">
        <f t="shared" si="22"/>
        <v>1</v>
      </c>
      <c r="N169" s="54">
        <f t="shared" si="23"/>
        <v>50</v>
      </c>
      <c r="O169" s="56">
        <v>0</v>
      </c>
      <c r="P169" s="29"/>
      <c r="Q169" s="71"/>
    </row>
    <row r="170" spans="1:17" ht="20.25" customHeight="1" x14ac:dyDescent="0.25">
      <c r="A170" s="74">
        <v>165</v>
      </c>
      <c r="B170" s="17" t="s">
        <v>382</v>
      </c>
      <c r="C170" s="25">
        <v>44448</v>
      </c>
      <c r="D170" s="74">
        <v>1</v>
      </c>
      <c r="E170" s="95">
        <v>4</v>
      </c>
      <c r="F170" s="56">
        <f t="shared" si="18"/>
        <v>1</v>
      </c>
      <c r="G170" s="117" t="s">
        <v>387</v>
      </c>
      <c r="H170" s="82">
        <v>44448</v>
      </c>
      <c r="I170" s="54">
        <f t="shared" si="19"/>
        <v>4</v>
      </c>
      <c r="J170" s="23">
        <v>44460</v>
      </c>
      <c r="K170" s="54">
        <f t="shared" si="21"/>
        <v>2107.16</v>
      </c>
      <c r="L170" s="74" t="s">
        <v>217</v>
      </c>
      <c r="M170" s="56">
        <f t="shared" si="22"/>
        <v>1</v>
      </c>
      <c r="N170" s="54">
        <f t="shared" si="23"/>
        <v>4</v>
      </c>
      <c r="O170" s="56">
        <v>0</v>
      </c>
      <c r="P170" s="29"/>
      <c r="Q170" s="71"/>
    </row>
    <row r="171" spans="1:17" ht="20.25" customHeight="1" x14ac:dyDescent="0.25">
      <c r="A171" s="74">
        <v>166</v>
      </c>
      <c r="B171" s="17" t="s">
        <v>23</v>
      </c>
      <c r="C171" s="25">
        <v>44463</v>
      </c>
      <c r="D171" s="74">
        <v>1</v>
      </c>
      <c r="E171" s="95">
        <v>150</v>
      </c>
      <c r="F171" s="56">
        <f t="shared" si="18"/>
        <v>1</v>
      </c>
      <c r="G171" s="117" t="s">
        <v>388</v>
      </c>
      <c r="H171" s="82">
        <v>44463</v>
      </c>
      <c r="I171" s="54">
        <f t="shared" si="19"/>
        <v>150</v>
      </c>
      <c r="J171" s="23" t="s">
        <v>26</v>
      </c>
      <c r="K171" s="54">
        <f t="shared" si="21"/>
        <v>79018.5</v>
      </c>
      <c r="L171" s="74" t="s">
        <v>217</v>
      </c>
      <c r="M171" s="56">
        <f t="shared" si="22"/>
        <v>1</v>
      </c>
      <c r="N171" s="54">
        <f t="shared" si="23"/>
        <v>150</v>
      </c>
      <c r="O171" s="56">
        <v>0</v>
      </c>
      <c r="P171" s="29"/>
      <c r="Q171" s="71"/>
    </row>
    <row r="172" spans="1:17" ht="20.25" customHeight="1" x14ac:dyDescent="0.25">
      <c r="A172" s="74">
        <v>167</v>
      </c>
      <c r="B172" s="17" t="s">
        <v>23</v>
      </c>
      <c r="C172" s="25">
        <v>44463</v>
      </c>
      <c r="D172" s="74">
        <v>1</v>
      </c>
      <c r="E172" s="95">
        <v>50</v>
      </c>
      <c r="F172" s="56">
        <f t="shared" si="18"/>
        <v>1</v>
      </c>
      <c r="G172" s="117" t="s">
        <v>389</v>
      </c>
      <c r="H172" s="82">
        <v>44463</v>
      </c>
      <c r="I172" s="54">
        <f t="shared" si="19"/>
        <v>50</v>
      </c>
      <c r="J172" s="23" t="s">
        <v>26</v>
      </c>
      <c r="K172" s="54">
        <f t="shared" si="21"/>
        <v>26339.5</v>
      </c>
      <c r="L172" s="74" t="s">
        <v>217</v>
      </c>
      <c r="M172" s="56">
        <f t="shared" si="22"/>
        <v>1</v>
      </c>
      <c r="N172" s="54">
        <f t="shared" si="23"/>
        <v>50</v>
      </c>
      <c r="O172" s="56">
        <v>0</v>
      </c>
      <c r="P172" s="29"/>
      <c r="Q172" s="71"/>
    </row>
    <row r="173" spans="1:17" ht="20.25" customHeight="1" x14ac:dyDescent="0.25">
      <c r="A173" s="74">
        <v>168</v>
      </c>
      <c r="B173" s="17" t="s">
        <v>383</v>
      </c>
      <c r="C173" s="25">
        <v>44463</v>
      </c>
      <c r="D173" s="74">
        <v>1</v>
      </c>
      <c r="E173" s="95">
        <v>16</v>
      </c>
      <c r="F173" s="56">
        <f t="shared" si="18"/>
        <v>1</v>
      </c>
      <c r="G173" s="117" t="s">
        <v>390</v>
      </c>
      <c r="H173" s="82">
        <v>44463</v>
      </c>
      <c r="I173" s="54">
        <f t="shared" si="19"/>
        <v>16</v>
      </c>
      <c r="J173" s="23" t="s">
        <v>26</v>
      </c>
      <c r="K173" s="54">
        <f t="shared" si="21"/>
        <v>8428.64</v>
      </c>
      <c r="L173" s="74" t="s">
        <v>217</v>
      </c>
      <c r="M173" s="56">
        <f t="shared" si="22"/>
        <v>1</v>
      </c>
      <c r="N173" s="54">
        <f t="shared" si="23"/>
        <v>16</v>
      </c>
      <c r="O173" s="56">
        <v>0</v>
      </c>
      <c r="P173" s="29"/>
      <c r="Q173" s="71"/>
    </row>
    <row r="174" spans="1:17" ht="20.25" customHeight="1" x14ac:dyDescent="0.25">
      <c r="A174" s="74"/>
      <c r="B174" s="17"/>
      <c r="C174" s="25"/>
      <c r="D174" s="74"/>
      <c r="E174" s="95"/>
      <c r="F174" s="56"/>
      <c r="G174" s="117"/>
      <c r="H174" s="118"/>
      <c r="I174" s="54"/>
      <c r="J174" s="23"/>
      <c r="K174" s="54"/>
      <c r="L174" s="74"/>
      <c r="M174" s="56"/>
      <c r="N174" s="54"/>
      <c r="O174" s="56"/>
      <c r="P174" s="29"/>
      <c r="Q174" s="71"/>
    </row>
    <row r="175" spans="1:17" ht="20.25" customHeight="1" x14ac:dyDescent="0.25">
      <c r="A175" s="74"/>
      <c r="B175" s="17"/>
      <c r="C175" s="25"/>
      <c r="D175" s="74"/>
      <c r="E175" s="95"/>
      <c r="F175" s="56"/>
      <c r="G175" s="117"/>
      <c r="H175" s="118"/>
      <c r="I175" s="54"/>
      <c r="J175" s="23"/>
      <c r="K175" s="54"/>
      <c r="L175" s="74"/>
      <c r="M175" s="56"/>
      <c r="N175" s="54"/>
      <c r="O175" s="56"/>
      <c r="P175" s="29"/>
      <c r="Q175" s="71"/>
    </row>
    <row r="176" spans="1:17" ht="20.25" customHeight="1" x14ac:dyDescent="0.25">
      <c r="A176" s="74"/>
      <c r="B176" s="17"/>
      <c r="C176" s="25"/>
      <c r="D176" s="74"/>
      <c r="E176" s="95"/>
      <c r="F176" s="56"/>
      <c r="G176" s="117"/>
      <c r="H176" s="118"/>
      <c r="I176" s="54"/>
      <c r="J176" s="23"/>
      <c r="K176" s="54"/>
      <c r="L176" s="74"/>
      <c r="M176" s="56"/>
      <c r="N176" s="54"/>
      <c r="O176" s="56"/>
      <c r="P176" s="29"/>
      <c r="Q176" s="71"/>
    </row>
    <row r="177" spans="1:17" ht="20.25" customHeight="1" x14ac:dyDescent="0.25">
      <c r="A177" s="74"/>
      <c r="B177" s="17"/>
      <c r="C177" s="25"/>
      <c r="D177" s="74"/>
      <c r="E177" s="95"/>
      <c r="F177" s="56"/>
      <c r="G177" s="117"/>
      <c r="H177" s="118"/>
      <c r="I177" s="54"/>
      <c r="J177" s="23"/>
      <c r="K177" s="54"/>
      <c r="L177" s="74"/>
      <c r="M177" s="56"/>
      <c r="N177" s="54"/>
      <c r="O177" s="56"/>
      <c r="P177" s="29"/>
      <c r="Q177" s="71"/>
    </row>
    <row r="178" spans="1:17" ht="20.25" customHeight="1" x14ac:dyDescent="0.25">
      <c r="A178" s="74"/>
      <c r="B178" s="17"/>
      <c r="C178" s="25"/>
      <c r="D178" s="74"/>
      <c r="E178" s="95"/>
      <c r="F178" s="56"/>
      <c r="G178" s="117"/>
      <c r="H178" s="118"/>
      <c r="I178" s="54"/>
      <c r="J178" s="23"/>
      <c r="K178" s="54"/>
      <c r="L178" s="74"/>
      <c r="M178" s="56"/>
      <c r="N178" s="54"/>
      <c r="O178" s="56"/>
      <c r="P178" s="29"/>
      <c r="Q178" s="71"/>
    </row>
    <row r="179" spans="1:17" ht="20.25" customHeight="1" x14ac:dyDescent="0.25">
      <c r="A179" s="74"/>
      <c r="B179" s="17"/>
      <c r="C179" s="25"/>
      <c r="D179" s="74"/>
      <c r="E179" s="95"/>
      <c r="F179" s="56"/>
      <c r="G179" s="117"/>
      <c r="H179" s="118"/>
      <c r="I179" s="54"/>
      <c r="J179" s="23"/>
      <c r="K179" s="54"/>
      <c r="L179" s="74"/>
      <c r="M179" s="56"/>
      <c r="N179" s="54"/>
      <c r="O179" s="56"/>
      <c r="P179" s="29"/>
      <c r="Q179" s="71"/>
    </row>
    <row r="180" spans="1:17" ht="20.25" customHeight="1" x14ac:dyDescent="0.25">
      <c r="A180" s="74"/>
      <c r="B180" s="17"/>
      <c r="C180" s="25"/>
      <c r="D180" s="74"/>
      <c r="E180" s="95"/>
      <c r="F180" s="56"/>
      <c r="G180" s="117"/>
      <c r="H180" s="118"/>
      <c r="I180" s="54"/>
      <c r="J180" s="23"/>
      <c r="K180" s="54"/>
      <c r="L180" s="74"/>
      <c r="M180" s="56"/>
      <c r="N180" s="54"/>
      <c r="O180" s="56"/>
      <c r="P180" s="29"/>
      <c r="Q180" s="71"/>
    </row>
    <row r="181" spans="1:17" ht="20.25" customHeight="1" x14ac:dyDescent="0.25">
      <c r="A181" s="74"/>
      <c r="B181" s="17"/>
      <c r="C181" s="25"/>
      <c r="D181" s="74"/>
      <c r="E181" s="95"/>
      <c r="F181" s="56"/>
      <c r="G181" s="117"/>
      <c r="H181" s="118"/>
      <c r="I181" s="54"/>
      <c r="J181" s="23"/>
      <c r="K181" s="54"/>
      <c r="L181" s="74"/>
      <c r="M181" s="56"/>
      <c r="N181" s="54"/>
      <c r="O181" s="56"/>
      <c r="P181" s="29"/>
      <c r="Q181" s="71"/>
    </row>
    <row r="182" spans="1:17" ht="20.25" customHeight="1" x14ac:dyDescent="0.25">
      <c r="A182" s="74"/>
      <c r="B182" s="17"/>
      <c r="C182" s="25"/>
      <c r="D182" s="74"/>
      <c r="E182" s="95"/>
      <c r="F182" s="56"/>
      <c r="G182" s="117"/>
      <c r="H182" s="118"/>
      <c r="I182" s="54"/>
      <c r="J182" s="23"/>
      <c r="K182" s="54"/>
      <c r="L182" s="74"/>
      <c r="M182" s="56"/>
      <c r="N182" s="54"/>
      <c r="O182" s="56"/>
      <c r="P182" s="29"/>
      <c r="Q182" s="71"/>
    </row>
    <row r="183" spans="1:17" ht="20.25" customHeight="1" x14ac:dyDescent="0.25">
      <c r="A183" s="74"/>
      <c r="B183" s="17"/>
      <c r="C183" s="25"/>
      <c r="D183" s="74"/>
      <c r="E183" s="95"/>
      <c r="F183" s="56"/>
      <c r="G183" s="117"/>
      <c r="H183" s="118"/>
      <c r="I183" s="54"/>
      <c r="J183" s="23"/>
      <c r="K183" s="54"/>
      <c r="L183" s="74"/>
      <c r="M183" s="56"/>
      <c r="N183" s="54"/>
      <c r="O183" s="56"/>
      <c r="P183" s="29"/>
      <c r="Q183" s="71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117"/>
      <c r="H184" s="118"/>
      <c r="I184" s="54"/>
      <c r="J184" s="23"/>
      <c r="K184" s="54"/>
      <c r="L184" s="74"/>
      <c r="M184" s="56"/>
      <c r="N184" s="54"/>
      <c r="O184" s="56"/>
      <c r="P184" s="29"/>
      <c r="Q184" s="71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117"/>
      <c r="H185" s="118"/>
      <c r="I185" s="54"/>
      <c r="J185" s="23"/>
      <c r="K185" s="54"/>
      <c r="L185" s="74"/>
      <c r="M185" s="56"/>
      <c r="N185" s="54"/>
      <c r="O185" s="56"/>
      <c r="P185" s="29"/>
      <c r="Q185" s="71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117"/>
      <c r="H186" s="118"/>
      <c r="I186" s="54"/>
      <c r="J186" s="23"/>
      <c r="K186" s="54"/>
      <c r="L186" s="74"/>
      <c r="M186" s="56"/>
      <c r="N186" s="54"/>
      <c r="O186" s="56"/>
      <c r="P186" s="29"/>
      <c r="Q186" s="71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117"/>
      <c r="H187" s="118"/>
      <c r="I187" s="54"/>
      <c r="J187" s="23"/>
      <c r="K187" s="54"/>
      <c r="L187" s="74"/>
      <c r="M187" s="56"/>
      <c r="N187" s="54"/>
      <c r="O187" s="56"/>
      <c r="P187" s="29"/>
      <c r="Q187" s="71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117"/>
      <c r="H188" s="118"/>
      <c r="I188" s="54"/>
      <c r="J188" s="23"/>
      <c r="K188" s="54"/>
      <c r="L188" s="74"/>
      <c r="M188" s="56"/>
      <c r="N188" s="54"/>
      <c r="O188" s="56"/>
      <c r="P188" s="29"/>
      <c r="Q188" s="71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117"/>
      <c r="H189" s="118"/>
      <c r="I189" s="54"/>
      <c r="J189" s="23"/>
      <c r="K189" s="54"/>
      <c r="L189" s="74"/>
      <c r="M189" s="56"/>
      <c r="N189" s="54"/>
      <c r="O189" s="56"/>
      <c r="P189" s="29"/>
      <c r="Q189" s="71"/>
    </row>
    <row r="190" spans="1:17" ht="26.25" customHeight="1" x14ac:dyDescent="0.25">
      <c r="A190" s="74"/>
      <c r="B190" s="17"/>
      <c r="C190" s="25"/>
      <c r="D190" s="74"/>
      <c r="E190" s="95"/>
      <c r="F190" s="56"/>
      <c r="G190" s="117"/>
      <c r="H190" s="118"/>
      <c r="I190" s="54"/>
      <c r="J190" s="23"/>
      <c r="K190" s="54"/>
      <c r="L190" s="74"/>
      <c r="M190" s="56"/>
      <c r="N190" s="54"/>
      <c r="O190" s="56"/>
      <c r="P190" s="29"/>
      <c r="Q190" s="71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117"/>
      <c r="H191" s="118"/>
      <c r="I191" s="54"/>
      <c r="J191" s="23"/>
      <c r="K191" s="54"/>
      <c r="L191" s="74"/>
      <c r="M191" s="56"/>
      <c r="N191" s="54"/>
      <c r="O191" s="56"/>
      <c r="P191" s="29"/>
      <c r="Q191" s="71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117"/>
      <c r="H192" s="82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117"/>
      <c r="H193" s="82"/>
      <c r="I193" s="54"/>
      <c r="J193" s="23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117"/>
      <c r="H194" s="82"/>
      <c r="I194" s="54"/>
      <c r="J194" s="23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117"/>
      <c r="H195" s="82"/>
      <c r="I195" s="54"/>
      <c r="J195" s="23"/>
      <c r="K195" s="54"/>
      <c r="L195" s="74"/>
      <c r="M195" s="56"/>
      <c r="N195" s="54"/>
      <c r="O195" s="56"/>
      <c r="P195" s="29"/>
      <c r="Q195" s="49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117"/>
      <c r="H196" s="82"/>
      <c r="I196" s="54"/>
      <c r="J196" s="23"/>
      <c r="K196" s="54"/>
      <c r="L196" s="74"/>
      <c r="M196" s="56"/>
      <c r="N196" s="54"/>
      <c r="O196" s="56"/>
      <c r="P196" s="29"/>
      <c r="Q196" s="49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117"/>
      <c r="H197" s="82"/>
      <c r="I197" s="54"/>
      <c r="J197" s="23"/>
      <c r="K197" s="54"/>
      <c r="L197" s="74"/>
      <c r="M197" s="56"/>
      <c r="N197" s="54"/>
      <c r="O197" s="56"/>
      <c r="P197" s="29"/>
      <c r="Q197" s="49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117"/>
      <c r="H198" s="82"/>
      <c r="I198" s="54"/>
      <c r="J198" s="23"/>
      <c r="K198" s="54"/>
      <c r="L198" s="74"/>
      <c r="M198" s="56"/>
      <c r="N198" s="54"/>
      <c r="O198" s="56"/>
      <c r="P198" s="29"/>
      <c r="Q198" s="49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117"/>
      <c r="H199" s="82"/>
      <c r="I199" s="54"/>
      <c r="J199" s="23"/>
      <c r="K199" s="54"/>
      <c r="L199" s="74"/>
      <c r="M199" s="56"/>
      <c r="N199" s="54"/>
      <c r="O199" s="56"/>
      <c r="P199" s="29"/>
      <c r="Q199" s="49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117"/>
      <c r="H200" s="82"/>
      <c r="I200" s="54"/>
      <c r="J200" s="23"/>
      <c r="K200" s="54"/>
      <c r="L200" s="74"/>
      <c r="M200" s="56"/>
      <c r="N200" s="54"/>
      <c r="O200" s="56"/>
      <c r="P200" s="29"/>
      <c r="Q200" s="49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117"/>
      <c r="H201" s="82"/>
      <c r="I201" s="54"/>
      <c r="J201" s="23"/>
      <c r="K201" s="54"/>
      <c r="L201" s="74"/>
      <c r="M201" s="56"/>
      <c r="N201" s="54"/>
      <c r="O201" s="56"/>
      <c r="P201" s="29"/>
      <c r="Q201" s="49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117"/>
      <c r="H202" s="118"/>
      <c r="I202" s="54"/>
      <c r="J202" s="23"/>
      <c r="K202" s="54"/>
      <c r="L202" s="74"/>
      <c r="M202" s="56"/>
      <c r="N202" s="54"/>
      <c r="O202" s="56"/>
      <c r="P202" s="29"/>
      <c r="Q202" s="49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117"/>
      <c r="H203" s="118"/>
      <c r="I203" s="54"/>
      <c r="J203" s="23"/>
      <c r="K203" s="54"/>
      <c r="L203" s="74"/>
      <c r="M203" s="56"/>
      <c r="N203" s="54"/>
      <c r="O203" s="56"/>
      <c r="P203" s="29"/>
      <c r="Q203" s="49"/>
    </row>
    <row r="204" spans="1:17" ht="20.25" customHeight="1" x14ac:dyDescent="0.25">
      <c r="A204" s="74"/>
      <c r="B204" s="17"/>
      <c r="C204" s="25"/>
      <c r="D204" s="74"/>
      <c r="E204" s="95"/>
      <c r="F204" s="56"/>
      <c r="G204" s="68"/>
      <c r="H204" s="26"/>
      <c r="I204" s="54"/>
      <c r="J204" s="22"/>
      <c r="K204" s="54"/>
      <c r="L204" s="74"/>
      <c r="M204" s="56"/>
      <c r="N204" s="54"/>
      <c r="O204" s="56"/>
      <c r="P204" s="29"/>
      <c r="Q204" s="49"/>
    </row>
    <row r="205" spans="1:17" ht="20.25" customHeight="1" x14ac:dyDescent="0.25">
      <c r="A205" s="74"/>
      <c r="B205" s="17"/>
      <c r="C205" s="25"/>
      <c r="D205" s="74"/>
      <c r="E205" s="95"/>
      <c r="F205" s="56"/>
      <c r="G205" s="68"/>
      <c r="H205" s="26"/>
      <c r="I205" s="54"/>
      <c r="J205" s="22"/>
      <c r="K205" s="54"/>
      <c r="L205" s="74"/>
      <c r="M205" s="56"/>
      <c r="N205" s="54"/>
      <c r="O205" s="56"/>
      <c r="P205" s="29"/>
      <c r="Q205" s="49"/>
    </row>
    <row r="206" spans="1:17" ht="20.25" customHeight="1" x14ac:dyDescent="0.25">
      <c r="A206" s="74"/>
      <c r="B206" s="17"/>
      <c r="C206" s="25"/>
      <c r="D206" s="74"/>
      <c r="E206" s="95"/>
      <c r="F206" s="56"/>
      <c r="G206" s="68"/>
      <c r="H206" s="26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5"/>
      <c r="D207" s="74"/>
      <c r="E207" s="95"/>
      <c r="F207" s="56"/>
      <c r="G207" s="68"/>
      <c r="H207" s="26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5"/>
      <c r="D208" s="74"/>
      <c r="E208" s="95"/>
      <c r="F208" s="56"/>
      <c r="G208" s="68"/>
      <c r="H208" s="26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7" ht="20.25" customHeight="1" x14ac:dyDescent="0.25">
      <c r="A209" s="74"/>
      <c r="B209" s="17"/>
      <c r="C209" s="25"/>
      <c r="D209" s="74"/>
      <c r="E209" s="95"/>
      <c r="F209" s="56"/>
      <c r="G209" s="68"/>
      <c r="H209" s="26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7" ht="20.25" customHeight="1" x14ac:dyDescent="0.25">
      <c r="A210" s="74"/>
      <c r="B210" s="17"/>
      <c r="C210" s="25"/>
      <c r="D210" s="74"/>
      <c r="E210" s="95"/>
      <c r="F210" s="56"/>
      <c r="G210" s="68"/>
      <c r="H210" s="26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7" ht="20.25" customHeight="1" x14ac:dyDescent="0.25">
      <c r="A211" s="74"/>
      <c r="B211" s="17"/>
      <c r="C211" s="25"/>
      <c r="D211" s="74"/>
      <c r="E211" s="95"/>
      <c r="F211" s="56"/>
      <c r="G211" s="68"/>
      <c r="H211" s="26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7" ht="20.25" customHeight="1" x14ac:dyDescent="0.25">
      <c r="A212" s="74"/>
      <c r="B212" s="17"/>
      <c r="C212" s="25"/>
      <c r="D212" s="74"/>
      <c r="E212" s="95"/>
      <c r="F212" s="56"/>
      <c r="G212" s="68"/>
      <c r="H212" s="26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7" ht="20.25" customHeight="1" x14ac:dyDescent="0.25">
      <c r="A213" s="74"/>
      <c r="B213" s="20"/>
      <c r="C213" s="33"/>
      <c r="D213" s="74"/>
      <c r="E213" s="19"/>
      <c r="F213" s="56"/>
      <c r="G213" s="17"/>
      <c r="H213" s="26"/>
      <c r="I213" s="54"/>
      <c r="J213" s="33"/>
      <c r="K213" s="54"/>
      <c r="L213" s="74"/>
      <c r="M213" s="56"/>
      <c r="N213" s="54"/>
      <c r="O213" s="56"/>
      <c r="P213" s="29"/>
      <c r="Q213" s="18"/>
    </row>
    <row r="214" spans="1:17" ht="20.25" customHeight="1" x14ac:dyDescent="0.25">
      <c r="A214" s="74"/>
      <c r="B214" s="17"/>
      <c r="C214" s="22"/>
      <c r="D214" s="74"/>
      <c r="E214" s="27"/>
      <c r="F214" s="56"/>
      <c r="G214" s="117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7" ht="20.25" customHeight="1" x14ac:dyDescent="0.25">
      <c r="A215" s="74"/>
      <c r="B215" s="17"/>
      <c r="C215" s="22"/>
      <c r="D215" s="74"/>
      <c r="E215" s="27"/>
      <c r="F215" s="56"/>
      <c r="G215" s="117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7" ht="20.25" customHeight="1" x14ac:dyDescent="0.25">
      <c r="A216" s="74"/>
      <c r="B216" s="17"/>
      <c r="C216" s="22"/>
      <c r="D216" s="74"/>
      <c r="E216" s="27"/>
      <c r="F216" s="56"/>
      <c r="G216" s="117"/>
      <c r="H216" s="22"/>
      <c r="I216" s="54"/>
      <c r="J216" s="22"/>
      <c r="K216" s="54"/>
      <c r="L216" s="74"/>
      <c r="M216" s="56"/>
      <c r="N216" s="54"/>
      <c r="O216" s="56"/>
      <c r="P216" s="29"/>
      <c r="Q216" s="18"/>
    </row>
    <row r="217" spans="1:17" ht="20.25" customHeight="1" x14ac:dyDescent="0.25">
      <c r="A217" s="74"/>
      <c r="B217" s="17"/>
      <c r="C217" s="22"/>
      <c r="D217" s="74"/>
      <c r="E217" s="27"/>
      <c r="F217" s="56"/>
      <c r="G217" s="117"/>
      <c r="H217" s="22"/>
      <c r="I217" s="54"/>
      <c r="J217" s="22"/>
      <c r="K217" s="54"/>
      <c r="L217" s="74"/>
      <c r="M217" s="56"/>
      <c r="N217" s="54"/>
      <c r="O217" s="56"/>
      <c r="P217" s="29"/>
      <c r="Q217" s="18"/>
    </row>
    <row r="218" spans="1:17" ht="20.25" customHeight="1" x14ac:dyDescent="0.25">
      <c r="A218" s="74"/>
      <c r="B218" s="17"/>
      <c r="C218" s="22"/>
      <c r="D218" s="74"/>
      <c r="E218" s="27"/>
      <c r="F218" s="56"/>
      <c r="G218" s="117"/>
      <c r="H218" s="22"/>
      <c r="I218" s="54"/>
      <c r="J218" s="22"/>
      <c r="K218" s="54"/>
      <c r="L218" s="74"/>
      <c r="M218" s="56"/>
      <c r="N218" s="54"/>
      <c r="O218" s="56"/>
      <c r="P218" s="29"/>
      <c r="Q218" s="18"/>
    </row>
    <row r="219" spans="1:17" ht="20.25" customHeight="1" x14ac:dyDescent="0.25">
      <c r="A219" s="74"/>
      <c r="B219" s="17"/>
      <c r="C219" s="22"/>
      <c r="D219" s="74"/>
      <c r="E219" s="27"/>
      <c r="F219" s="56"/>
      <c r="G219" s="117"/>
      <c r="H219" s="22"/>
      <c r="I219" s="54"/>
      <c r="J219" s="22"/>
      <c r="K219" s="54"/>
      <c r="L219" s="74"/>
      <c r="M219" s="56"/>
      <c r="N219" s="54"/>
      <c r="O219" s="56"/>
      <c r="P219" s="29"/>
      <c r="Q219" s="18"/>
    </row>
    <row r="220" spans="1:17" ht="20.25" customHeight="1" x14ac:dyDescent="0.25">
      <c r="A220" s="74"/>
      <c r="B220" s="17"/>
      <c r="C220" s="22"/>
      <c r="D220" s="74"/>
      <c r="E220" s="27"/>
      <c r="F220" s="56"/>
      <c r="G220" s="117"/>
      <c r="H220" s="22"/>
      <c r="I220" s="54"/>
      <c r="J220" s="22"/>
      <c r="K220" s="54"/>
      <c r="L220" s="74"/>
      <c r="M220" s="56"/>
      <c r="N220" s="54"/>
      <c r="O220" s="56"/>
      <c r="P220" s="29"/>
      <c r="Q220" s="18"/>
    </row>
    <row r="221" spans="1:17" ht="20.25" customHeight="1" x14ac:dyDescent="0.25">
      <c r="A221" s="74"/>
      <c r="B221" s="17"/>
      <c r="C221" s="22"/>
      <c r="D221" s="74"/>
      <c r="E221" s="27"/>
      <c r="F221" s="56"/>
      <c r="G221" s="117"/>
      <c r="H221" s="22"/>
      <c r="I221" s="54"/>
      <c r="J221" s="22"/>
      <c r="K221" s="54"/>
      <c r="L221" s="74"/>
      <c r="M221" s="56"/>
      <c r="N221" s="54"/>
      <c r="O221" s="56"/>
      <c r="P221" s="29"/>
      <c r="Q221" s="18"/>
    </row>
    <row r="222" spans="1:17" ht="20.25" customHeight="1" x14ac:dyDescent="0.25">
      <c r="A222" s="74"/>
      <c r="B222" s="17"/>
      <c r="C222" s="22"/>
      <c r="D222" s="74"/>
      <c r="E222" s="27"/>
      <c r="F222" s="56"/>
      <c r="G222" s="117"/>
      <c r="H222" s="22"/>
      <c r="I222" s="54"/>
      <c r="J222" s="22"/>
      <c r="K222" s="54"/>
      <c r="L222" s="74"/>
      <c r="M222" s="56"/>
      <c r="N222" s="54"/>
      <c r="O222" s="56"/>
      <c r="P222" s="29"/>
      <c r="Q222" s="18"/>
    </row>
    <row r="223" spans="1:17" ht="20.25" customHeight="1" x14ac:dyDescent="0.25">
      <c r="A223" s="74"/>
      <c r="B223" s="17"/>
      <c r="C223" s="22"/>
      <c r="D223" s="74"/>
      <c r="E223" s="27"/>
      <c r="F223" s="56"/>
      <c r="G223" s="117"/>
      <c r="H223" s="22"/>
      <c r="I223" s="54"/>
      <c r="J223" s="22"/>
      <c r="K223" s="54"/>
      <c r="L223" s="74"/>
      <c r="M223" s="56"/>
      <c r="N223" s="54"/>
      <c r="O223" s="56"/>
      <c r="P223" s="29"/>
      <c r="Q223" s="18"/>
    </row>
    <row r="224" spans="1:17" ht="20.25" customHeight="1" x14ac:dyDescent="0.25">
      <c r="A224" s="74"/>
      <c r="B224" s="17"/>
      <c r="C224" s="22"/>
      <c r="D224" s="74"/>
      <c r="E224" s="27"/>
      <c r="F224" s="56"/>
      <c r="G224" s="117"/>
      <c r="H224" s="22"/>
      <c r="I224" s="54"/>
      <c r="J224" s="22"/>
      <c r="K224" s="54"/>
      <c r="L224" s="74"/>
      <c r="M224" s="56"/>
      <c r="N224" s="54"/>
      <c r="O224" s="56"/>
      <c r="P224" s="29"/>
      <c r="Q224" s="18"/>
    </row>
    <row r="225" spans="1:19" ht="20.25" customHeight="1" x14ac:dyDescent="0.25">
      <c r="A225" s="74"/>
      <c r="B225" s="17"/>
      <c r="C225" s="22"/>
      <c r="D225" s="74"/>
      <c r="E225" s="27"/>
      <c r="F225" s="56"/>
      <c r="G225" s="117"/>
      <c r="H225" s="117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ref="S225:S288" si="24">INDEX($X$307:$X$359,MATCH(Q225,$Y$307:$Y$359,0))</f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17"/>
      <c r="H226" s="117"/>
      <c r="I226" s="54"/>
      <c r="J226" s="22"/>
      <c r="K226" s="54"/>
      <c r="L226" s="74"/>
      <c r="M226" s="56"/>
      <c r="N226" s="54"/>
      <c r="O226" s="56"/>
      <c r="P226" s="29"/>
      <c r="Q226" s="18"/>
      <c r="S226" t="e">
        <f t="shared" si="24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17"/>
      <c r="H227" s="117"/>
      <c r="I227" s="54"/>
      <c r="J227" s="22"/>
      <c r="K227" s="54"/>
      <c r="L227" s="74"/>
      <c r="M227" s="56"/>
      <c r="N227" s="54"/>
      <c r="O227" s="56"/>
      <c r="P227" s="29"/>
      <c r="Q227" s="18"/>
      <c r="S227" t="e">
        <f t="shared" si="24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17"/>
      <c r="H228" s="117"/>
      <c r="I228" s="54"/>
      <c r="J228" s="22"/>
      <c r="K228" s="54"/>
      <c r="L228" s="74"/>
      <c r="M228" s="56"/>
      <c r="N228" s="54"/>
      <c r="O228" s="56"/>
      <c r="P228" s="29"/>
      <c r="Q228" s="37"/>
      <c r="S228" t="e">
        <f t="shared" si="24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17"/>
      <c r="H229" s="117"/>
      <c r="I229" s="54"/>
      <c r="J229" s="22"/>
      <c r="K229" s="54"/>
      <c r="L229" s="74"/>
      <c r="M229" s="56"/>
      <c r="N229" s="54"/>
      <c r="O229" s="56"/>
      <c r="P229" s="29"/>
      <c r="Q229" s="18"/>
      <c r="S229" t="e">
        <f t="shared" si="24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17"/>
      <c r="H230" s="117"/>
      <c r="I230" s="54"/>
      <c r="J230" s="22"/>
      <c r="K230" s="54"/>
      <c r="L230" s="74"/>
      <c r="M230" s="56"/>
      <c r="N230" s="54"/>
      <c r="O230" s="56"/>
      <c r="P230" s="29"/>
      <c r="Q230" s="18"/>
      <c r="S230" t="e">
        <f t="shared" si="24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17"/>
      <c r="H231" s="117"/>
      <c r="I231" s="54"/>
      <c r="J231" s="22"/>
      <c r="K231" s="54"/>
      <c r="L231" s="74"/>
      <c r="M231" s="56"/>
      <c r="N231" s="54"/>
      <c r="O231" s="56"/>
      <c r="P231" s="29"/>
      <c r="Q231" s="37"/>
      <c r="S231" t="e">
        <f t="shared" si="24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17"/>
      <c r="H232" s="117"/>
      <c r="I232" s="54"/>
      <c r="J232" s="22"/>
      <c r="K232" s="54"/>
      <c r="L232" s="74"/>
      <c r="M232" s="56"/>
      <c r="N232" s="54"/>
      <c r="O232" s="56"/>
      <c r="P232" s="29"/>
      <c r="Q232" s="37"/>
      <c r="S232" t="e">
        <f t="shared" si="24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17"/>
      <c r="H233" s="117"/>
      <c r="I233" s="54"/>
      <c r="J233" s="22"/>
      <c r="K233" s="54"/>
      <c r="L233" s="74"/>
      <c r="M233" s="56"/>
      <c r="N233" s="54"/>
      <c r="O233" s="56"/>
      <c r="P233" s="29"/>
      <c r="Q233" s="18"/>
      <c r="S233" t="e">
        <f t="shared" si="24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17"/>
      <c r="H234" s="117"/>
      <c r="I234" s="54"/>
      <c r="J234" s="22"/>
      <c r="K234" s="54"/>
      <c r="L234" s="74"/>
      <c r="M234" s="56"/>
      <c r="N234" s="54"/>
      <c r="O234" s="56"/>
      <c r="P234" s="29"/>
      <c r="Q234" s="18"/>
      <c r="S234" t="e">
        <f t="shared" si="24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17"/>
      <c r="H235" s="117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24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17"/>
      <c r="H236" s="117"/>
      <c r="I236" s="54"/>
      <c r="J236" s="22"/>
      <c r="K236" s="54"/>
      <c r="L236" s="74"/>
      <c r="M236" s="56"/>
      <c r="N236" s="54"/>
      <c r="O236" s="56"/>
      <c r="P236" s="34"/>
      <c r="Q236" s="37"/>
      <c r="S236" t="e">
        <f t="shared" si="24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17"/>
      <c r="H237" s="117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24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17"/>
      <c r="H238" s="117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24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17"/>
      <c r="H239" s="117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24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17"/>
      <c r="H240" s="117"/>
      <c r="I240" s="54"/>
      <c r="J240" s="22"/>
      <c r="K240" s="54"/>
      <c r="L240" s="74"/>
      <c r="M240" s="56"/>
      <c r="N240" s="54"/>
      <c r="O240" s="56"/>
      <c r="P240" s="34"/>
      <c r="Q240" s="18"/>
      <c r="S240" t="e">
        <f t="shared" si="24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2"/>
      <c r="K241" s="54"/>
      <c r="L241" s="74"/>
      <c r="M241" s="56"/>
      <c r="N241" s="54"/>
      <c r="O241" s="56"/>
      <c r="P241" s="34"/>
      <c r="Q241" s="18"/>
      <c r="S241" t="e">
        <f t="shared" si="24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2"/>
      <c r="K242" s="54"/>
      <c r="L242" s="74"/>
      <c r="M242" s="56"/>
      <c r="N242" s="54"/>
      <c r="O242" s="56"/>
      <c r="P242" s="34"/>
      <c r="Q242" s="18"/>
      <c r="S242" t="e">
        <f t="shared" si="24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2"/>
      <c r="K243" s="54"/>
      <c r="L243" s="74"/>
      <c r="M243" s="56"/>
      <c r="N243" s="54"/>
      <c r="O243" s="56"/>
      <c r="P243" s="34"/>
      <c r="Q243" s="18"/>
      <c r="S243" t="e">
        <f t="shared" si="24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2"/>
      <c r="K244" s="54"/>
      <c r="L244" s="74"/>
      <c r="M244" s="56"/>
      <c r="N244" s="54"/>
      <c r="O244" s="56"/>
      <c r="P244" s="34"/>
      <c r="Q244" s="18"/>
      <c r="S244" t="e">
        <f t="shared" si="24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2"/>
      <c r="K245" s="54"/>
      <c r="L245" s="74"/>
      <c r="M245" s="56"/>
      <c r="N245" s="54"/>
      <c r="O245" s="56"/>
      <c r="P245" s="34"/>
      <c r="Q245" s="18"/>
      <c r="S245" t="e">
        <f t="shared" si="24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2"/>
      <c r="K246" s="54"/>
      <c r="L246" s="74"/>
      <c r="M246" s="56"/>
      <c r="N246" s="54"/>
      <c r="O246" s="56"/>
      <c r="P246" s="34"/>
      <c r="Q246" s="18"/>
      <c r="S246" t="e">
        <f t="shared" si="24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2"/>
      <c r="K247" s="54"/>
      <c r="L247" s="74"/>
      <c r="M247" s="56"/>
      <c r="N247" s="54"/>
      <c r="O247" s="56"/>
      <c r="P247" s="34"/>
      <c r="Q247" s="18"/>
      <c r="S247" t="e">
        <f t="shared" si="24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2"/>
      <c r="K248" s="54"/>
      <c r="L248" s="74"/>
      <c r="M248" s="56"/>
      <c r="N248" s="54"/>
      <c r="O248" s="56"/>
      <c r="P248" s="34"/>
      <c r="Q248" s="18"/>
      <c r="S248" t="e">
        <f t="shared" si="24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4"/>
      <c r="K249" s="54"/>
      <c r="L249" s="74"/>
      <c r="M249" s="56"/>
      <c r="N249" s="54"/>
      <c r="O249" s="56"/>
      <c r="P249" s="7"/>
      <c r="Q249" s="37"/>
      <c r="S249" t="e">
        <f t="shared" si="24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4"/>
      <c r="K250" s="54"/>
      <c r="L250" s="74"/>
      <c r="M250" s="56"/>
      <c r="N250" s="54"/>
      <c r="O250" s="56"/>
      <c r="P250" s="7"/>
      <c r="Q250" s="37"/>
      <c r="S250" t="e">
        <f t="shared" si="24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7"/>
      <c r="Q251" s="37"/>
      <c r="S251" t="e">
        <f t="shared" si="24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7"/>
      <c r="Q252" s="37"/>
      <c r="S252" t="e">
        <f t="shared" si="24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2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24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2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24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2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24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2"/>
      <c r="I256" s="54"/>
      <c r="J256" s="26"/>
      <c r="K256" s="54"/>
      <c r="L256" s="74"/>
      <c r="M256" s="56"/>
      <c r="N256" s="54"/>
      <c r="O256" s="56"/>
      <c r="P256" s="38"/>
      <c r="Q256" s="37"/>
      <c r="S256" t="e">
        <f t="shared" si="24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2"/>
      <c r="I257" s="54"/>
      <c r="J257" s="26"/>
      <c r="K257" s="54"/>
      <c r="L257" s="74"/>
      <c r="M257" s="56"/>
      <c r="N257" s="54"/>
      <c r="O257" s="56"/>
      <c r="P257" s="38"/>
      <c r="Q257" s="37"/>
      <c r="S257" t="e">
        <f t="shared" si="24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2"/>
      <c r="I258" s="54"/>
      <c r="J258" s="26"/>
      <c r="K258" s="54"/>
      <c r="L258" s="74"/>
      <c r="M258" s="56"/>
      <c r="N258" s="54"/>
      <c r="O258" s="56"/>
      <c r="P258" s="38"/>
      <c r="Q258" s="37"/>
      <c r="S258" t="e">
        <f t="shared" si="24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2"/>
      <c r="I259" s="54"/>
      <c r="J259" s="26"/>
      <c r="K259" s="54"/>
      <c r="L259" s="74"/>
      <c r="M259" s="56"/>
      <c r="N259" s="54"/>
      <c r="O259" s="56"/>
      <c r="P259" s="38"/>
      <c r="Q259" s="37"/>
      <c r="S259" t="e">
        <f t="shared" si="24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2"/>
      <c r="I260" s="54"/>
      <c r="J260" s="26"/>
      <c r="K260" s="54"/>
      <c r="L260" s="74"/>
      <c r="M260" s="56"/>
      <c r="N260" s="54"/>
      <c r="O260" s="56"/>
      <c r="P260" s="38"/>
      <c r="Q260" s="37"/>
      <c r="S260" t="e">
        <f t="shared" si="24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2"/>
      <c r="I261" s="54"/>
      <c r="J261" s="26"/>
      <c r="K261" s="54"/>
      <c r="L261" s="74"/>
      <c r="M261" s="56"/>
      <c r="N261" s="54"/>
      <c r="O261" s="56"/>
      <c r="P261" s="38"/>
      <c r="Q261" s="37"/>
      <c r="S261" t="e">
        <f t="shared" si="24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26"/>
      <c r="K262" s="54"/>
      <c r="L262" s="74"/>
      <c r="M262" s="56"/>
      <c r="N262" s="54"/>
      <c r="O262" s="56"/>
      <c r="P262" s="38"/>
      <c r="Q262" s="37"/>
      <c r="S262" t="e">
        <f t="shared" si="24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26"/>
      <c r="K263" s="54"/>
      <c r="L263" s="74"/>
      <c r="M263" s="56"/>
      <c r="N263" s="54"/>
      <c r="O263" s="56"/>
      <c r="P263" s="38"/>
      <c r="Q263" s="37"/>
      <c r="S263" t="e">
        <f t="shared" si="24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26"/>
      <c r="K264" s="54"/>
      <c r="L264" s="74"/>
      <c r="M264" s="56"/>
      <c r="N264" s="54"/>
      <c r="O264" s="56"/>
      <c r="P264" s="38"/>
      <c r="Q264" s="37"/>
      <c r="S264" t="e">
        <f t="shared" si="24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37"/>
      <c r="S265" t="e">
        <f t="shared" si="24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24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5"/>
      <c r="I267" s="54"/>
      <c r="J267" s="32"/>
      <c r="K267" s="54"/>
      <c r="L267" s="74"/>
      <c r="M267" s="56"/>
      <c r="N267" s="54"/>
      <c r="O267" s="56"/>
      <c r="P267" s="11"/>
      <c r="Q267" s="37"/>
      <c r="S267" t="e">
        <f t="shared" si="24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5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24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41"/>
      <c r="H269" s="45"/>
      <c r="I269" s="54"/>
      <c r="J269" s="32"/>
      <c r="K269" s="54"/>
      <c r="L269" s="74"/>
      <c r="M269" s="56"/>
      <c r="N269" s="54"/>
      <c r="O269" s="56"/>
      <c r="P269" s="11"/>
      <c r="Q269" s="37"/>
      <c r="S269" t="e">
        <f t="shared" si="24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41"/>
      <c r="H270" s="45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24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41"/>
      <c r="H271" s="45"/>
      <c r="I271" s="54"/>
      <c r="J271" s="32"/>
      <c r="K271" s="54"/>
      <c r="L271" s="74"/>
      <c r="M271" s="56"/>
      <c r="N271" s="54"/>
      <c r="O271" s="56"/>
      <c r="P271" s="11"/>
      <c r="Q271" s="37"/>
      <c r="S271" t="e">
        <f t="shared" si="24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41"/>
      <c r="H272" s="45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24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41"/>
      <c r="H273" s="45"/>
      <c r="I273" s="54"/>
      <c r="J273" s="32"/>
      <c r="K273" s="54"/>
      <c r="L273" s="74"/>
      <c r="M273" s="56"/>
      <c r="N273" s="54"/>
      <c r="O273" s="56"/>
      <c r="P273" s="11"/>
      <c r="Q273" s="37"/>
      <c r="S273" t="e">
        <f t="shared" si="24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41"/>
      <c r="H274" s="45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24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41"/>
      <c r="H275" s="45"/>
      <c r="I275" s="54"/>
      <c r="J275" s="32"/>
      <c r="K275" s="54"/>
      <c r="L275" s="74"/>
      <c r="M275" s="56"/>
      <c r="N275" s="54"/>
      <c r="O275" s="56"/>
      <c r="P275" s="11"/>
      <c r="Q275" s="37"/>
      <c r="S275" t="e">
        <f t="shared" si="24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41"/>
      <c r="H276" s="44"/>
      <c r="I276" s="54"/>
      <c r="J276" s="32"/>
      <c r="K276" s="54"/>
      <c r="L276" s="74"/>
      <c r="M276" s="56"/>
      <c r="N276" s="54"/>
      <c r="O276" s="56"/>
      <c r="P276" s="11"/>
      <c r="Q276" s="18"/>
      <c r="S276" t="e">
        <f t="shared" si="24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41"/>
      <c r="H277" s="44"/>
      <c r="I277" s="54"/>
      <c r="J277" s="32"/>
      <c r="K277" s="54"/>
      <c r="L277" s="74"/>
      <c r="M277" s="56"/>
      <c r="N277" s="54"/>
      <c r="O277" s="56"/>
      <c r="P277" s="11"/>
      <c r="Q277" s="37"/>
      <c r="S277" t="e">
        <f t="shared" si="24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32"/>
      <c r="K278" s="54"/>
      <c r="L278" s="74"/>
      <c r="M278" s="56"/>
      <c r="N278" s="54"/>
      <c r="O278" s="56"/>
      <c r="P278" s="11"/>
      <c r="Q278" s="18"/>
      <c r="S278" t="e">
        <f t="shared" si="24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32"/>
      <c r="K279" s="54"/>
      <c r="L279" s="74"/>
      <c r="M279" s="56"/>
      <c r="N279" s="54"/>
      <c r="O279" s="56"/>
      <c r="P279" s="11"/>
      <c r="Q279" s="18"/>
      <c r="S279" t="e">
        <f t="shared" si="24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32"/>
      <c r="K280" s="54"/>
      <c r="L280" s="74"/>
      <c r="M280" s="56"/>
      <c r="N280" s="54"/>
      <c r="O280" s="56"/>
      <c r="P280" s="11"/>
      <c r="Q280" s="18"/>
      <c r="S280" t="e">
        <f t="shared" si="24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32"/>
      <c r="K281" s="54"/>
      <c r="L281" s="74"/>
      <c r="M281" s="56"/>
      <c r="N281" s="54"/>
      <c r="O281" s="56"/>
      <c r="P281" s="11"/>
      <c r="Q281" s="18"/>
      <c r="S281" t="e">
        <f t="shared" si="24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32"/>
      <c r="K282" s="54"/>
      <c r="L282" s="74"/>
      <c r="M282" s="56"/>
      <c r="N282" s="54"/>
      <c r="O282" s="56"/>
      <c r="P282" s="11"/>
      <c r="Q282" s="18"/>
      <c r="S282" t="e">
        <f t="shared" si="24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32"/>
      <c r="K283" s="54"/>
      <c r="L283" s="74"/>
      <c r="M283" s="56"/>
      <c r="N283" s="54"/>
      <c r="O283" s="56"/>
      <c r="P283" s="11"/>
      <c r="Q283" s="18"/>
      <c r="S283" t="e">
        <f t="shared" si="24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24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24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24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24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24"/>
        <v>#N/A</v>
      </c>
    </row>
    <row r="289" spans="1:19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ref="S289:S351" si="25">INDEX($X$307:$X$359,MATCH(Q289,$Y$307:$Y$359,0))</f>
        <v>#N/A</v>
      </c>
    </row>
    <row r="290" spans="1:19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25"/>
        <v>#N/A</v>
      </c>
    </row>
    <row r="291" spans="1:19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25"/>
        <v>#N/A</v>
      </c>
    </row>
    <row r="292" spans="1:19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25"/>
        <v>#N/A</v>
      </c>
    </row>
    <row r="293" spans="1:19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25"/>
        <v>#N/A</v>
      </c>
    </row>
    <row r="294" spans="1:19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25"/>
        <v>#N/A</v>
      </c>
    </row>
    <row r="295" spans="1:19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25"/>
        <v>#N/A</v>
      </c>
    </row>
    <row r="296" spans="1:19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25"/>
        <v>#N/A</v>
      </c>
    </row>
    <row r="297" spans="1:19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25"/>
        <v>#N/A</v>
      </c>
    </row>
    <row r="298" spans="1:19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25"/>
        <v>#N/A</v>
      </c>
    </row>
    <row r="299" spans="1:19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25"/>
        <v>#N/A</v>
      </c>
    </row>
    <row r="300" spans="1:19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25"/>
        <v>#N/A</v>
      </c>
    </row>
    <row r="301" spans="1:19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25"/>
        <v>#N/A</v>
      </c>
    </row>
    <row r="302" spans="1:19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25"/>
        <v>#N/A</v>
      </c>
    </row>
    <row r="303" spans="1:19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25"/>
        <v>#N/A</v>
      </c>
    </row>
    <row r="304" spans="1:19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30"/>
      <c r="S304" t="e">
        <f t="shared" si="25"/>
        <v>#N/A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7"/>
      <c r="H305" s="13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25"/>
        <v>#N/A</v>
      </c>
      <c r="AG305" s="139" t="s">
        <v>97</v>
      </c>
      <c r="AH305" s="139" t="s">
        <v>98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25"/>
        <v>#N/A</v>
      </c>
      <c r="AA306" t="s">
        <v>77</v>
      </c>
      <c r="AC306" t="s">
        <v>78</v>
      </c>
      <c r="AG306" s="140"/>
      <c r="AH306" s="140"/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25"/>
        <v>#N/A</v>
      </c>
      <c r="X307" s="40" t="s">
        <v>45</v>
      </c>
      <c r="Y307" s="40" t="s">
        <v>28</v>
      </c>
      <c r="Z307" s="40"/>
      <c r="AA307" s="40">
        <f>SUMIF($S$6:$S$408,X307,$E$6:$E$408)/1000</f>
        <v>0</v>
      </c>
      <c r="AB307" s="40"/>
      <c r="AC307" s="43">
        <f>SUMIFS($E$6:$E$408,$S$6:$S$408,X307,$J$6:$J$408,"&lt;&gt;Ожидается ТП")/1000</f>
        <v>0</v>
      </c>
      <c r="AG307" s="140"/>
      <c r="AH307" s="140"/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25"/>
        <v>#N/A</v>
      </c>
      <c r="X308" t="s">
        <v>45</v>
      </c>
      <c r="Y308" t="s">
        <v>68</v>
      </c>
      <c r="AC308" s="6"/>
      <c r="AF308" s="46" t="s">
        <v>45</v>
      </c>
      <c r="AG308" s="46">
        <f>AA307</f>
        <v>0</v>
      </c>
      <c r="AH308" s="47">
        <f>AC307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17"/>
      <c r="H309" s="118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25"/>
        <v>#N/A</v>
      </c>
      <c r="X309" t="s">
        <v>45</v>
      </c>
      <c r="Y309" t="s">
        <v>84</v>
      </c>
      <c r="AC309" s="6"/>
      <c r="AF309" s="46" t="s">
        <v>46</v>
      </c>
      <c r="AG309" s="47">
        <f>AA312</f>
        <v>0</v>
      </c>
      <c r="AH309" s="47">
        <f>AC312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17"/>
      <c r="H310" s="118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25"/>
        <v>#N/A</v>
      </c>
      <c r="X310" t="s">
        <v>45</v>
      </c>
      <c r="Y310" t="s">
        <v>83</v>
      </c>
      <c r="AC310" s="6"/>
      <c r="AF310" s="46" t="s">
        <v>47</v>
      </c>
      <c r="AG310" s="47">
        <f>AA317</f>
        <v>0</v>
      </c>
      <c r="AH310" s="47">
        <f>AC317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137"/>
      <c r="H311" s="138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25"/>
        <v>#N/A</v>
      </c>
      <c r="X311" t="s">
        <v>45</v>
      </c>
      <c r="Y311" t="s">
        <v>69</v>
      </c>
      <c r="AC311" s="6"/>
      <c r="AF311" s="46" t="s">
        <v>48</v>
      </c>
      <c r="AG311" s="47">
        <f>AA322</f>
        <v>0</v>
      </c>
      <c r="AH311" s="47">
        <f>AC322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137"/>
      <c r="H312" s="138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25"/>
        <v>#N/A</v>
      </c>
      <c r="X312" s="40" t="s">
        <v>46</v>
      </c>
      <c r="Y312" s="40" t="s">
        <v>29</v>
      </c>
      <c r="Z312" s="40"/>
      <c r="AA312" s="43">
        <f>SUMIF($S$6:$S$408,X312,$E$6:$E$408)/1000</f>
        <v>0</v>
      </c>
      <c r="AB312" s="40"/>
      <c r="AC312" s="43">
        <f>SUMIFS($E$6:$E$408,$S$6:$S$408,X312,$J$6:$J$408,"&lt;&gt;Ожидается ТП")/1000</f>
        <v>0</v>
      </c>
      <c r="AF312" s="46" t="s">
        <v>49</v>
      </c>
      <c r="AG312" s="47">
        <f>AA332</f>
        <v>0</v>
      </c>
      <c r="AH312" s="47">
        <f>AC332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137"/>
      <c r="H313" s="138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25"/>
        <v>#N/A</v>
      </c>
      <c r="X313" t="s">
        <v>47</v>
      </c>
      <c r="Y313" t="s">
        <v>67</v>
      </c>
      <c r="AA313" s="6"/>
      <c r="AC313" s="6"/>
      <c r="AF313" s="46" t="s">
        <v>50</v>
      </c>
      <c r="AG313" s="47">
        <f>AA334</f>
        <v>0</v>
      </c>
      <c r="AH313" s="47">
        <f>AC334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117"/>
      <c r="H314" s="118"/>
      <c r="I314" s="54"/>
      <c r="J314" s="24"/>
      <c r="K314" s="54"/>
      <c r="L314" s="74"/>
      <c r="M314" s="56"/>
      <c r="N314" s="54"/>
      <c r="O314" s="56"/>
      <c r="P314" s="31"/>
      <c r="Q314" s="18"/>
      <c r="S314" t="e">
        <f t="shared" si="25"/>
        <v>#N/A</v>
      </c>
      <c r="X314" t="s">
        <v>47</v>
      </c>
      <c r="Y314" t="s">
        <v>81</v>
      </c>
      <c r="AA314" s="6"/>
      <c r="AC314" s="6"/>
      <c r="AF314" s="46" t="s">
        <v>51</v>
      </c>
      <c r="AG314" s="47">
        <f>AA336</f>
        <v>0</v>
      </c>
      <c r="AH314" s="47">
        <f>AC336</f>
        <v>0</v>
      </c>
    </row>
    <row r="315" spans="1:34" ht="20.25" customHeight="1" x14ac:dyDescent="0.25">
      <c r="A315" s="74"/>
      <c r="B315" s="17"/>
      <c r="C315" s="22"/>
      <c r="D315" s="74"/>
      <c r="E315" s="27"/>
      <c r="F315" s="56"/>
      <c r="G315" s="137"/>
      <c r="H315" s="138"/>
      <c r="I315" s="54"/>
      <c r="J315" s="24"/>
      <c r="K315" s="54"/>
      <c r="L315" s="74"/>
      <c r="M315" s="56"/>
      <c r="N315" s="54"/>
      <c r="O315" s="56"/>
      <c r="P315" s="31"/>
      <c r="Q315" s="18"/>
      <c r="S315" t="e">
        <f t="shared" si="25"/>
        <v>#N/A</v>
      </c>
      <c r="X315" t="s">
        <v>47</v>
      </c>
      <c r="Y315" t="s">
        <v>36</v>
      </c>
      <c r="AA315" s="6"/>
      <c r="AC315" s="6"/>
      <c r="AF315" s="46" t="s">
        <v>52</v>
      </c>
      <c r="AG315" s="47">
        <f>AA338</f>
        <v>0</v>
      </c>
      <c r="AH315" s="47">
        <f>AC338</f>
        <v>0</v>
      </c>
    </row>
    <row r="316" spans="1:34" ht="20.25" customHeight="1" x14ac:dyDescent="0.25">
      <c r="A316" s="74"/>
      <c r="B316" s="17"/>
      <c r="C316" s="22"/>
      <c r="D316" s="74"/>
      <c r="E316" s="27"/>
      <c r="F316" s="56"/>
      <c r="G316" s="117"/>
      <c r="H316" s="118"/>
      <c r="I316" s="54"/>
      <c r="J316" s="24"/>
      <c r="K316" s="54"/>
      <c r="L316" s="74"/>
      <c r="M316" s="56"/>
      <c r="N316" s="54"/>
      <c r="O316" s="56"/>
      <c r="P316" s="31"/>
      <c r="Q316" s="18"/>
      <c r="S316" t="e">
        <f t="shared" si="25"/>
        <v>#N/A</v>
      </c>
      <c r="X316" t="s">
        <v>47</v>
      </c>
      <c r="Y316" t="s">
        <v>89</v>
      </c>
      <c r="AA316" s="6"/>
      <c r="AC316" s="6"/>
      <c r="AF316" s="46" t="s">
        <v>53</v>
      </c>
      <c r="AG316" s="47">
        <f>AA341</f>
        <v>0</v>
      </c>
      <c r="AH316" s="47">
        <f>AC341</f>
        <v>0</v>
      </c>
    </row>
    <row r="317" spans="1:34" ht="20.25" customHeight="1" x14ac:dyDescent="0.25">
      <c r="A317" s="74"/>
      <c r="B317" s="17"/>
      <c r="C317" s="22"/>
      <c r="D317" s="74"/>
      <c r="E317" s="27"/>
      <c r="F317" s="56"/>
      <c r="G317" s="137"/>
      <c r="H317" s="138"/>
      <c r="I317" s="54"/>
      <c r="J317" s="24"/>
      <c r="K317" s="54"/>
      <c r="L317" s="74"/>
      <c r="M317" s="56"/>
      <c r="N317" s="54"/>
      <c r="O317" s="56"/>
      <c r="P317" s="31"/>
      <c r="Q317" s="18"/>
      <c r="S317" t="e">
        <f t="shared" si="25"/>
        <v>#N/A</v>
      </c>
      <c r="X317" s="40" t="s">
        <v>47</v>
      </c>
      <c r="Y317" s="40" t="s">
        <v>66</v>
      </c>
      <c r="Z317" s="40"/>
      <c r="AA317" s="43">
        <f>SUMIF($S$6:$S$408,X317,$E$6:$E$408)/1000</f>
        <v>0</v>
      </c>
      <c r="AB317" s="40"/>
      <c r="AC317" s="43">
        <f>SUMIFS($E$6:$E$408,$S$6:$S$408,X317,$J$6:$J$408,"&lt;&gt;Ожидается ТП")/1000</f>
        <v>0</v>
      </c>
      <c r="AF317" s="46" t="s">
        <v>54</v>
      </c>
      <c r="AG317" s="47">
        <f>AA348</f>
        <v>0</v>
      </c>
      <c r="AH317" s="47">
        <f>AC348</f>
        <v>0</v>
      </c>
    </row>
    <row r="318" spans="1:34" ht="20.25" customHeight="1" x14ac:dyDescent="0.25">
      <c r="A318" s="74"/>
      <c r="B318" s="17"/>
      <c r="C318" s="22"/>
      <c r="D318" s="74"/>
      <c r="E318" s="27"/>
      <c r="F318" s="56"/>
      <c r="G318" s="137"/>
      <c r="H318" s="138"/>
      <c r="I318" s="54"/>
      <c r="J318" s="24"/>
      <c r="K318" s="54"/>
      <c r="L318" s="74"/>
      <c r="M318" s="56"/>
      <c r="N318" s="54"/>
      <c r="O318" s="56"/>
      <c r="P318" s="31"/>
      <c r="Q318" s="18"/>
      <c r="S318" t="e">
        <f t="shared" si="25"/>
        <v>#N/A</v>
      </c>
      <c r="X318" t="s">
        <v>48</v>
      </c>
      <c r="Y318" t="s">
        <v>63</v>
      </c>
      <c r="AA318" s="6"/>
      <c r="AC318" s="6"/>
      <c r="AF318" s="46" t="s">
        <v>55</v>
      </c>
      <c r="AG318" s="47">
        <f>AA350</f>
        <v>0</v>
      </c>
      <c r="AH318" s="47">
        <f>AC350</f>
        <v>0</v>
      </c>
    </row>
    <row r="319" spans="1:34" ht="20.25" customHeight="1" x14ac:dyDescent="0.25">
      <c r="A319" s="74"/>
      <c r="B319" s="17"/>
      <c r="C319" s="22"/>
      <c r="D319" s="74"/>
      <c r="E319" s="27"/>
      <c r="F319" s="56"/>
      <c r="G319" s="137"/>
      <c r="H319" s="138"/>
      <c r="I319" s="54"/>
      <c r="J319" s="24"/>
      <c r="K319" s="54"/>
      <c r="L319" s="74"/>
      <c r="M319" s="56"/>
      <c r="N319" s="54"/>
      <c r="O319" s="56"/>
      <c r="P319" s="31"/>
      <c r="Q319" s="18"/>
      <c r="S319" t="e">
        <f t="shared" si="25"/>
        <v>#N/A</v>
      </c>
      <c r="X319" t="s">
        <v>48</v>
      </c>
      <c r="Y319" t="s">
        <v>61</v>
      </c>
      <c r="AA319" s="6"/>
      <c r="AC319" s="6"/>
      <c r="AF319" s="46" t="s">
        <v>57</v>
      </c>
      <c r="AG319" s="47">
        <f>AA355</f>
        <v>0</v>
      </c>
      <c r="AH319" s="47">
        <f>AC355</f>
        <v>0</v>
      </c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24"/>
      <c r="K320" s="54"/>
      <c r="L320" s="74"/>
      <c r="M320" s="56"/>
      <c r="N320" s="54"/>
      <c r="O320" s="56"/>
      <c r="P320" s="31"/>
      <c r="Q320" s="18"/>
      <c r="S320" t="e">
        <f t="shared" si="25"/>
        <v>#N/A</v>
      </c>
      <c r="X320" t="s">
        <v>48</v>
      </c>
      <c r="Y320" t="s">
        <v>33</v>
      </c>
      <c r="AA320" s="6"/>
      <c r="AC320" s="6"/>
      <c r="AF320" s="46" t="s">
        <v>96</v>
      </c>
      <c r="AG320" s="46"/>
      <c r="AH320" s="46"/>
    </row>
    <row r="321" spans="1:34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24"/>
      <c r="K321" s="54"/>
      <c r="L321" s="74"/>
      <c r="M321" s="56"/>
      <c r="N321" s="54"/>
      <c r="O321" s="56"/>
      <c r="P321" s="31"/>
      <c r="Q321" s="18"/>
      <c r="S321" t="e">
        <f t="shared" si="25"/>
        <v>#N/A</v>
      </c>
      <c r="X321" t="s">
        <v>48</v>
      </c>
      <c r="Y321" t="s">
        <v>90</v>
      </c>
      <c r="AA321" s="6"/>
      <c r="AC321" s="6"/>
      <c r="AF321" s="46" t="s">
        <v>56</v>
      </c>
      <c r="AG321" s="47">
        <f>AA351</f>
        <v>0</v>
      </c>
      <c r="AH321" s="47">
        <f>AC351</f>
        <v>0</v>
      </c>
    </row>
    <row r="322" spans="1:34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24"/>
      <c r="K322" s="54"/>
      <c r="L322" s="74"/>
      <c r="M322" s="56"/>
      <c r="N322" s="54"/>
      <c r="O322" s="56"/>
      <c r="P322" s="31"/>
      <c r="Q322" s="18"/>
      <c r="S322" t="e">
        <f t="shared" si="25"/>
        <v>#N/A</v>
      </c>
      <c r="X322" s="40" t="s">
        <v>48</v>
      </c>
      <c r="Y322" s="40" t="s">
        <v>62</v>
      </c>
      <c r="Z322" s="40"/>
      <c r="AA322" s="43">
        <f>SUMIF($S$6:$S$408,X322,$E$6:$E$408)/1000</f>
        <v>0</v>
      </c>
      <c r="AB322" s="40"/>
      <c r="AC322" s="43">
        <f>SUMIFS($E$6:$E$408,$S$6:$S$408,X322,$J$6:$J$408,"&lt;&gt;Ожидается ТП")/1000</f>
        <v>0</v>
      </c>
    </row>
    <row r="323" spans="1:34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25"/>
        <v>#N/A</v>
      </c>
      <c r="X323" t="s">
        <v>49</v>
      </c>
      <c r="Y323" t="s">
        <v>71</v>
      </c>
      <c r="AA323" s="6"/>
      <c r="AC323" s="6"/>
    </row>
    <row r="324" spans="1:34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25"/>
        <v>#N/A</v>
      </c>
      <c r="X324" t="s">
        <v>49</v>
      </c>
      <c r="Y324" t="s">
        <v>93</v>
      </c>
      <c r="AA324" s="6"/>
      <c r="AC324" s="6"/>
    </row>
    <row r="325" spans="1:34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25"/>
        <v>#N/A</v>
      </c>
      <c r="X325" t="s">
        <v>49</v>
      </c>
      <c r="Y325" t="s">
        <v>70</v>
      </c>
      <c r="AA325" s="6"/>
      <c r="AC325" s="6"/>
    </row>
    <row r="326" spans="1:34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25"/>
        <v>#N/A</v>
      </c>
      <c r="X326" t="s">
        <v>49</v>
      </c>
      <c r="Y326" t="s">
        <v>92</v>
      </c>
      <c r="AA326" s="6"/>
      <c r="AC326" s="6"/>
    </row>
    <row r="327" spans="1:34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25"/>
        <v>#N/A</v>
      </c>
      <c r="X327" t="s">
        <v>49</v>
      </c>
      <c r="Y327" t="s">
        <v>41</v>
      </c>
      <c r="AA327" s="6"/>
      <c r="AC327" s="6"/>
    </row>
    <row r="328" spans="1:34" ht="20.25" customHeight="1" x14ac:dyDescent="0.25">
      <c r="A328" s="74"/>
      <c r="B328" s="17"/>
      <c r="C328" s="22"/>
      <c r="D328" s="74"/>
      <c r="E328" s="27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39"/>
      <c r="Q328" s="18"/>
      <c r="S328" t="e">
        <f t="shared" si="25"/>
        <v>#N/A</v>
      </c>
      <c r="X328" t="s">
        <v>49</v>
      </c>
      <c r="Y328" t="s">
        <v>74</v>
      </c>
      <c r="AA328" s="6"/>
      <c r="AC328" s="6"/>
    </row>
    <row r="329" spans="1:34" ht="20.25" customHeight="1" x14ac:dyDescent="0.25">
      <c r="A329" s="74"/>
      <c r="B329" s="17"/>
      <c r="C329" s="22"/>
      <c r="D329" s="74"/>
      <c r="E329" s="27"/>
      <c r="F329" s="56"/>
      <c r="G329" s="74"/>
      <c r="H329" s="26"/>
      <c r="I329" s="54"/>
      <c r="J329" s="36"/>
      <c r="K329" s="54"/>
      <c r="L329" s="74"/>
      <c r="M329" s="56"/>
      <c r="N329" s="54"/>
      <c r="O329" s="56"/>
      <c r="P329" s="39"/>
      <c r="Q329" s="18"/>
      <c r="X329" t="s">
        <v>49</v>
      </c>
      <c r="Y329" t="s">
        <v>100</v>
      </c>
      <c r="AA329" s="6"/>
      <c r="AC329" s="6"/>
    </row>
    <row r="330" spans="1:34" ht="20.25" customHeight="1" x14ac:dyDescent="0.25">
      <c r="A330" s="74"/>
      <c r="B330" s="17"/>
      <c r="C330" s="22"/>
      <c r="D330" s="74"/>
      <c r="E330" s="27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39"/>
      <c r="Q330" s="18"/>
      <c r="S330" t="e">
        <f t="shared" si="25"/>
        <v>#N/A</v>
      </c>
      <c r="X330" t="s">
        <v>49</v>
      </c>
      <c r="Y330" t="s">
        <v>85</v>
      </c>
      <c r="AA330" s="6"/>
      <c r="AC330" s="6"/>
    </row>
    <row r="331" spans="1:34" ht="20.25" customHeight="1" x14ac:dyDescent="0.25">
      <c r="A331" s="74"/>
      <c r="B331" s="17"/>
      <c r="C331" s="22"/>
      <c r="D331" s="74"/>
      <c r="E331" s="27"/>
      <c r="F331" s="56"/>
      <c r="G331" s="74"/>
      <c r="H331" s="26"/>
      <c r="I331" s="54"/>
      <c r="J331" s="36"/>
      <c r="K331" s="54"/>
      <c r="L331" s="74"/>
      <c r="M331" s="56"/>
      <c r="N331" s="54"/>
      <c r="O331" s="56"/>
      <c r="P331" s="39"/>
      <c r="Q331" s="18"/>
      <c r="S331" t="e">
        <f t="shared" si="25"/>
        <v>#N/A</v>
      </c>
      <c r="X331" t="s">
        <v>49</v>
      </c>
      <c r="Y331" t="s">
        <v>88</v>
      </c>
      <c r="AA331" s="6"/>
      <c r="AC331" s="6"/>
    </row>
    <row r="332" spans="1:34" ht="20.25" customHeight="1" x14ac:dyDescent="0.25">
      <c r="A332" s="74"/>
      <c r="B332" s="17"/>
      <c r="C332" s="22"/>
      <c r="D332" s="74"/>
      <c r="E332" s="27"/>
      <c r="F332" s="56"/>
      <c r="G332" s="74"/>
      <c r="H332" s="26"/>
      <c r="I332" s="54"/>
      <c r="J332" s="36"/>
      <c r="K332" s="54"/>
      <c r="L332" s="74"/>
      <c r="M332" s="56"/>
      <c r="N332" s="54"/>
      <c r="O332" s="56"/>
      <c r="P332" s="39"/>
      <c r="Q332" s="18"/>
      <c r="S332" t="e">
        <f t="shared" si="25"/>
        <v>#N/A</v>
      </c>
      <c r="X332" s="40" t="s">
        <v>49</v>
      </c>
      <c r="Y332" s="40" t="s">
        <v>31</v>
      </c>
      <c r="Z332" s="40"/>
      <c r="AA332" s="43">
        <f>SUMIF($S$6:$S$408,X332,$E$6:$E$408)/1000</f>
        <v>0</v>
      </c>
      <c r="AB332" s="40"/>
      <c r="AC332" s="43">
        <f>SUMIFS($E$6:$E$408,$S$6:$S$408,X332,$J$6:$J$408,"&lt;&gt;Ожидается ТП")/1000</f>
        <v>0</v>
      </c>
    </row>
    <row r="333" spans="1:34" ht="20.25" customHeight="1" x14ac:dyDescent="0.25">
      <c r="A333" s="74"/>
      <c r="B333" s="17"/>
      <c r="C333" s="22"/>
      <c r="D333" s="74"/>
      <c r="E333" s="27"/>
      <c r="F333" s="56"/>
      <c r="G333" s="74"/>
      <c r="H333" s="26"/>
      <c r="I333" s="54"/>
      <c r="J333" s="36"/>
      <c r="K333" s="54"/>
      <c r="L333" s="74"/>
      <c r="M333" s="56"/>
      <c r="N333" s="54"/>
      <c r="O333" s="56"/>
      <c r="P333" s="39"/>
      <c r="Q333" s="18"/>
      <c r="S333" t="e">
        <f t="shared" si="25"/>
        <v>#N/A</v>
      </c>
      <c r="X333" t="s">
        <v>50</v>
      </c>
      <c r="Y333" t="s">
        <v>65</v>
      </c>
      <c r="AA333" s="6"/>
      <c r="AC333" s="6"/>
    </row>
    <row r="334" spans="1:34" ht="20.25" customHeight="1" x14ac:dyDescent="0.25">
      <c r="A334" s="74"/>
      <c r="B334" s="17"/>
      <c r="C334" s="22"/>
      <c r="D334" s="74"/>
      <c r="E334" s="27"/>
      <c r="F334" s="56"/>
      <c r="G334" s="74"/>
      <c r="H334" s="26"/>
      <c r="I334" s="54"/>
      <c r="J334" s="36"/>
      <c r="K334" s="54"/>
      <c r="L334" s="74"/>
      <c r="M334" s="56"/>
      <c r="N334" s="54"/>
      <c r="O334" s="56"/>
      <c r="P334" s="39"/>
      <c r="Q334" s="18"/>
      <c r="S334" t="e">
        <f t="shared" si="25"/>
        <v>#N/A</v>
      </c>
      <c r="X334" s="40" t="s">
        <v>50</v>
      </c>
      <c r="Y334" s="40" t="s">
        <v>37</v>
      </c>
      <c r="Z334" s="40"/>
      <c r="AA334" s="43">
        <f>SUMIF($S$6:$S$408,X334,$E$6:$E$408)/1000</f>
        <v>0</v>
      </c>
      <c r="AB334" s="40"/>
      <c r="AC334" s="43">
        <f>SUMIFS($E$6:$E$408,$S$6:$S$408,X334,$J$6:$J$408,"&lt;&gt;Ожидается ТП")/1000</f>
        <v>0</v>
      </c>
    </row>
    <row r="335" spans="1:34" ht="20.25" customHeight="1" x14ac:dyDescent="0.25">
      <c r="A335" s="74"/>
      <c r="B335" s="17"/>
      <c r="C335" s="22"/>
      <c r="D335" s="74"/>
      <c r="E335" s="27"/>
      <c r="F335" s="56"/>
      <c r="G335" s="74"/>
      <c r="H335" s="26"/>
      <c r="I335" s="54"/>
      <c r="J335" s="36"/>
      <c r="K335" s="54"/>
      <c r="L335" s="74"/>
      <c r="M335" s="56"/>
      <c r="N335" s="54"/>
      <c r="O335" s="56"/>
      <c r="P335" s="39"/>
      <c r="Q335" s="18"/>
      <c r="S335" t="e">
        <f t="shared" si="25"/>
        <v>#N/A</v>
      </c>
      <c r="X335" t="s">
        <v>51</v>
      </c>
      <c r="Y335" t="s">
        <v>73</v>
      </c>
      <c r="AA335" s="6"/>
      <c r="AC335" s="6"/>
    </row>
    <row r="336" spans="1:34" ht="20.25" customHeight="1" x14ac:dyDescent="0.25">
      <c r="A336" s="74"/>
      <c r="B336" s="17"/>
      <c r="C336" s="22"/>
      <c r="D336" s="74"/>
      <c r="E336" s="27"/>
      <c r="F336" s="56"/>
      <c r="G336" s="74"/>
      <c r="H336" s="26"/>
      <c r="I336" s="54"/>
      <c r="J336" s="36"/>
      <c r="K336" s="54"/>
      <c r="L336" s="74"/>
      <c r="M336" s="56"/>
      <c r="N336" s="54"/>
      <c r="O336" s="56"/>
      <c r="P336" s="39"/>
      <c r="Q336" s="18"/>
      <c r="S336" t="e">
        <f t="shared" si="25"/>
        <v>#N/A</v>
      </c>
      <c r="X336" s="40" t="s">
        <v>51</v>
      </c>
      <c r="Y336" s="40" t="s">
        <v>32</v>
      </c>
      <c r="Z336" s="40"/>
      <c r="AA336" s="43">
        <f>SUMIF($S$6:$S$408,X336,$E$6:$E$408)/1000</f>
        <v>0</v>
      </c>
      <c r="AB336" s="40"/>
      <c r="AC336" s="43">
        <f>SUMIFS($E$6:$E$408,$S$6:$S$408,X336,$J$6:$J$408,"&lt;&gt;Ожидается ТП")/1000</f>
        <v>0</v>
      </c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26"/>
      <c r="K337" s="54"/>
      <c r="L337" s="74"/>
      <c r="M337" s="56"/>
      <c r="N337" s="54"/>
      <c r="O337" s="56"/>
      <c r="P337" s="17"/>
      <c r="Q337" s="18"/>
      <c r="S337" t="e">
        <f t="shared" si="25"/>
        <v>#N/A</v>
      </c>
      <c r="X337" t="s">
        <v>52</v>
      </c>
      <c r="Y337" t="s">
        <v>34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26"/>
      <c r="K338" s="54"/>
      <c r="L338" s="74"/>
      <c r="M338" s="56"/>
      <c r="N338" s="54"/>
      <c r="O338" s="56"/>
      <c r="P338" s="17"/>
      <c r="Q338" s="18"/>
      <c r="S338" t="e">
        <f t="shared" si="25"/>
        <v>#N/A</v>
      </c>
      <c r="X338" s="40" t="s">
        <v>52</v>
      </c>
      <c r="Y338" s="40" t="s">
        <v>64</v>
      </c>
      <c r="Z338" s="40"/>
      <c r="AA338" s="43">
        <f>SUMIF($S$6:$S$408,X338,$E$6:$E$408)/1000</f>
        <v>0</v>
      </c>
      <c r="AB338" s="40"/>
      <c r="AC338" s="43">
        <f>SUMIFS($E$6:$E$408,$S$6:$S$408,X338,$J$6:$J$408,"&lt;&gt;Ожидается ТП")/1000</f>
        <v>0</v>
      </c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25"/>
        <v>#N/A</v>
      </c>
      <c r="X339" t="s">
        <v>53</v>
      </c>
      <c r="Y339" t="s">
        <v>39</v>
      </c>
      <c r="AA339" s="6"/>
      <c r="AC339" s="6"/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26"/>
      <c r="K340" s="54"/>
      <c r="L340" s="74"/>
      <c r="M340" s="56"/>
      <c r="N340" s="54"/>
      <c r="O340" s="56"/>
      <c r="P340" s="17"/>
      <c r="Q340" s="18"/>
      <c r="S340" t="e">
        <f t="shared" si="25"/>
        <v>#N/A</v>
      </c>
      <c r="X340" t="s">
        <v>53</v>
      </c>
      <c r="Y340" t="s">
        <v>59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  <c r="S341" t="e">
        <f t="shared" si="25"/>
        <v>#N/A</v>
      </c>
      <c r="X341" s="40" t="s">
        <v>53</v>
      </c>
      <c r="Y341" s="40" t="s">
        <v>60</v>
      </c>
      <c r="Z341" s="40"/>
      <c r="AA341" s="43">
        <f>SUMIF($S$6:$S$408,X341,$E$6:$E$408)/1000</f>
        <v>0</v>
      </c>
      <c r="AB341" s="40"/>
      <c r="AC341" s="43">
        <f>SUMIFS($E$6:$E$408,$S$6:$S$408,X341,$J$6:$J$408,"&lt;&gt;Ожидается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5"/>
      <c r="F342" s="56"/>
      <c r="G342" s="21"/>
      <c r="H342" s="26"/>
      <c r="I342" s="54"/>
      <c r="J342" s="26"/>
      <c r="K342" s="54"/>
      <c r="L342" s="74"/>
      <c r="M342" s="56"/>
      <c r="N342" s="54"/>
      <c r="O342" s="56"/>
      <c r="P342" s="16"/>
      <c r="Q342" s="18"/>
      <c r="S342" t="e">
        <f t="shared" si="25"/>
        <v>#N/A</v>
      </c>
      <c r="X342" t="s">
        <v>54</v>
      </c>
      <c r="Y342" t="s">
        <v>76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5"/>
      <c r="F343" s="56"/>
      <c r="G343" s="21"/>
      <c r="H343" s="26"/>
      <c r="I343" s="54"/>
      <c r="J343" s="26"/>
      <c r="K343" s="54"/>
      <c r="L343" s="74"/>
      <c r="M343" s="56"/>
      <c r="N343" s="54"/>
      <c r="O343" s="56"/>
      <c r="P343" s="16"/>
      <c r="Q343" s="18"/>
      <c r="S343" t="e">
        <f t="shared" si="25"/>
        <v>#N/A</v>
      </c>
      <c r="X343" t="s">
        <v>54</v>
      </c>
      <c r="Y343" t="s">
        <v>86</v>
      </c>
      <c r="AA343" s="6"/>
      <c r="AC343" s="6"/>
    </row>
    <row r="344" spans="1:29" ht="20.25" customHeight="1" x14ac:dyDescent="0.25">
      <c r="A344" s="74"/>
      <c r="B344" s="20"/>
      <c r="C344" s="33"/>
      <c r="D344" s="74"/>
      <c r="E344" s="15"/>
      <c r="F344" s="56"/>
      <c r="G344" s="21"/>
      <c r="H344" s="26"/>
      <c r="I344" s="54"/>
      <c r="J344" s="26"/>
      <c r="K344" s="54"/>
      <c r="L344" s="74"/>
      <c r="M344" s="56"/>
      <c r="N344" s="54"/>
      <c r="O344" s="56"/>
      <c r="P344" s="16"/>
      <c r="Q344" s="18"/>
      <c r="S344" t="e">
        <f t="shared" si="25"/>
        <v>#N/A</v>
      </c>
      <c r="X344" t="s">
        <v>54</v>
      </c>
      <c r="Y344" t="s">
        <v>95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5"/>
      <c r="F345" s="56"/>
      <c r="G345" s="21"/>
      <c r="H345" s="26"/>
      <c r="I345" s="54"/>
      <c r="J345" s="26"/>
      <c r="K345" s="54"/>
      <c r="L345" s="74"/>
      <c r="M345" s="56"/>
      <c r="N345" s="54"/>
      <c r="O345" s="56"/>
      <c r="P345" s="16"/>
      <c r="Q345" s="18"/>
      <c r="S345" t="e">
        <f t="shared" si="25"/>
        <v>#N/A</v>
      </c>
      <c r="X345" t="s">
        <v>54</v>
      </c>
      <c r="Y345" t="s">
        <v>79</v>
      </c>
      <c r="AA345" s="6"/>
      <c r="AC345" s="6"/>
    </row>
    <row r="346" spans="1:29" ht="20.25" customHeight="1" x14ac:dyDescent="0.25">
      <c r="A346" s="74"/>
      <c r="B346" s="20"/>
      <c r="C346" s="33"/>
      <c r="D346" s="74"/>
      <c r="E346" s="15"/>
      <c r="F346" s="56"/>
      <c r="G346" s="21"/>
      <c r="H346" s="26"/>
      <c r="I346" s="54"/>
      <c r="J346" s="26"/>
      <c r="K346" s="54"/>
      <c r="L346" s="74"/>
      <c r="M346" s="56"/>
      <c r="N346" s="54"/>
      <c r="O346" s="56"/>
      <c r="P346" s="16"/>
      <c r="Q346" s="18"/>
      <c r="X346" t="s">
        <v>54</v>
      </c>
      <c r="Y346" t="s">
        <v>99</v>
      </c>
      <c r="AA346" s="6"/>
      <c r="AC346" s="6"/>
    </row>
    <row r="347" spans="1:29" ht="20.25" customHeight="1" x14ac:dyDescent="0.25">
      <c r="A347" s="74"/>
      <c r="B347" s="20"/>
      <c r="C347" s="33"/>
      <c r="D347" s="74"/>
      <c r="E347" s="15"/>
      <c r="F347" s="56"/>
      <c r="G347" s="21"/>
      <c r="H347" s="26"/>
      <c r="I347" s="54"/>
      <c r="J347" s="26"/>
      <c r="K347" s="54"/>
      <c r="L347" s="74"/>
      <c r="M347" s="56"/>
      <c r="N347" s="54"/>
      <c r="O347" s="56"/>
      <c r="P347" s="16"/>
      <c r="Q347" s="18"/>
      <c r="S347" t="e">
        <f t="shared" si="25"/>
        <v>#N/A</v>
      </c>
      <c r="X347" t="s">
        <v>54</v>
      </c>
      <c r="Y347" t="s">
        <v>80</v>
      </c>
      <c r="AA347" s="6"/>
      <c r="AC347" s="6"/>
    </row>
    <row r="348" spans="1:29" ht="20.25" customHeight="1" x14ac:dyDescent="0.25">
      <c r="A348" s="74"/>
      <c r="B348" s="20"/>
      <c r="C348" s="33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25"/>
        <v>#N/A</v>
      </c>
      <c r="X348" s="40" t="s">
        <v>54</v>
      </c>
      <c r="Y348" s="40" t="s">
        <v>35</v>
      </c>
      <c r="Z348" s="40"/>
      <c r="AA348" s="43">
        <f>SUMIF($S$6:$S$408,X348,$E$6:$E$408)/1000</f>
        <v>0</v>
      </c>
      <c r="AB348" s="40"/>
      <c r="AC348" s="43">
        <f>SUMIFS($E$6:$E$408,$S$6:$S$408,X348,$J$6:$J$408,"&lt;&gt;Ожидается ТП")/1000</f>
        <v>0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5"/>
        <v>#N/A</v>
      </c>
      <c r="X349" t="s">
        <v>55</v>
      </c>
      <c r="Y349" t="s">
        <v>72</v>
      </c>
      <c r="AA349" s="6"/>
      <c r="AC349" s="6"/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5"/>
        <v>#N/A</v>
      </c>
      <c r="X350" s="40" t="s">
        <v>55</v>
      </c>
      <c r="Y350" s="40" t="s">
        <v>30</v>
      </c>
      <c r="Z350" s="40"/>
      <c r="AA350" s="43">
        <f>SUMIF($S$6:$S$408,X350,$E$6:$E$408)/1000</f>
        <v>0</v>
      </c>
      <c r="AB350" s="40"/>
      <c r="AC350" s="43">
        <f>SUMIFS($E$6:$E$408,$S$6:$S$408,X350,$J$6:$J$408,"&lt;&gt;Ожидается ТП")/1000</f>
        <v>0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36"/>
      <c r="K351" s="54"/>
      <c r="L351" s="74"/>
      <c r="M351" s="56"/>
      <c r="N351" s="54"/>
      <c r="O351" s="56"/>
      <c r="P351" s="17"/>
      <c r="Q351" s="18"/>
      <c r="S351" t="e">
        <f t="shared" si="25"/>
        <v>#N/A</v>
      </c>
      <c r="X351" s="40" t="s">
        <v>56</v>
      </c>
      <c r="Y351" s="40" t="s">
        <v>43</v>
      </c>
      <c r="Z351" s="40"/>
      <c r="AA351" s="43">
        <f>SUMIF($S$6:$S$408,X351,$E$6:$E$408)/1000</f>
        <v>0</v>
      </c>
      <c r="AB351" s="40"/>
      <c r="AC351" s="43">
        <f>SUMIFS($E$6:$E$408,$S$6:$S$408,X351,$J$6:$J$408,"&lt;&gt;Ожидается ТП")/1000</f>
        <v>0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36"/>
      <c r="K352" s="54"/>
      <c r="L352" s="74"/>
      <c r="M352" s="56"/>
      <c r="N352" s="54"/>
      <c r="O352" s="56"/>
      <c r="P352" s="17"/>
      <c r="Q352" s="18"/>
      <c r="X352" s="12" t="s">
        <v>56</v>
      </c>
      <c r="Y352" s="12" t="s">
        <v>87</v>
      </c>
      <c r="Z352" s="12"/>
      <c r="AA352" s="13"/>
      <c r="AB352" s="12"/>
      <c r="AC352" s="13"/>
    </row>
    <row r="353" spans="1:29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36"/>
      <c r="K353" s="54"/>
      <c r="L353" s="74"/>
      <c r="M353" s="56"/>
      <c r="N353" s="54"/>
      <c r="O353" s="56"/>
      <c r="P353" s="17"/>
      <c r="Q353" s="18"/>
      <c r="S353" t="e">
        <f t="shared" ref="S353:S360" si="26">INDEX($X$307:$X$359,MATCH(Q353,$Y$307:$Y$359,0))</f>
        <v>#N/A</v>
      </c>
      <c r="X353" t="s">
        <v>57</v>
      </c>
      <c r="Y353" t="s">
        <v>58</v>
      </c>
      <c r="AA353" s="6"/>
      <c r="AC353" s="6"/>
    </row>
    <row r="354" spans="1:29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36"/>
      <c r="K354" s="54"/>
      <c r="L354" s="74"/>
      <c r="M354" s="56"/>
      <c r="N354" s="54"/>
      <c r="O354" s="56"/>
      <c r="P354" s="17"/>
      <c r="Q354" s="18"/>
      <c r="S354" t="e">
        <f t="shared" si="26"/>
        <v>#N/A</v>
      </c>
      <c r="X354" t="s">
        <v>57</v>
      </c>
      <c r="Y354" t="s">
        <v>91</v>
      </c>
      <c r="AA354" s="6"/>
      <c r="AC354" s="6"/>
    </row>
    <row r="355" spans="1:29" ht="20.25" customHeight="1" x14ac:dyDescent="0.25">
      <c r="A355" s="74"/>
      <c r="B355" s="20"/>
      <c r="C355" s="26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  <c r="S355" t="e">
        <f t="shared" si="26"/>
        <v>#N/A</v>
      </c>
      <c r="X355" s="40" t="s">
        <v>57</v>
      </c>
      <c r="Y355" s="40" t="s">
        <v>44</v>
      </c>
      <c r="Z355" s="40"/>
      <c r="AA355" s="43">
        <f>SUMIF($S$6:$S$408,X355,$E$6:$E$408)/1000</f>
        <v>0</v>
      </c>
      <c r="AB355" s="40"/>
      <c r="AC355" s="43">
        <f>SUMIFS($E$6:$E$408,$S$6:$S$408,X355,$J$6:$J$408,"&lt;&gt;Ожидается ТП")/1000</f>
        <v>0</v>
      </c>
    </row>
    <row r="356" spans="1:29" ht="20.25" customHeight="1" x14ac:dyDescent="0.25">
      <c r="A356" s="74"/>
      <c r="B356" s="20"/>
      <c r="C356" s="26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  <c r="S356" t="e">
        <f t="shared" si="26"/>
        <v>#N/A</v>
      </c>
      <c r="X356" s="12"/>
      <c r="Y356" s="12"/>
      <c r="Z356" s="12"/>
      <c r="AA356" s="13"/>
      <c r="AB356" s="12"/>
      <c r="AC356" s="13"/>
    </row>
    <row r="357" spans="1:29" ht="20.25" customHeight="1" x14ac:dyDescent="0.25">
      <c r="A357" s="74"/>
      <c r="B357" s="20"/>
      <c r="C357" s="26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  <c r="S357" t="e">
        <f t="shared" si="26"/>
        <v>#N/A</v>
      </c>
      <c r="X357" s="12"/>
      <c r="Y357" s="12"/>
      <c r="Z357" s="12"/>
      <c r="AA357" s="13"/>
      <c r="AB357" s="12"/>
      <c r="AC357" s="13"/>
    </row>
    <row r="358" spans="1:29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6"/>
      <c r="K358" s="54"/>
      <c r="L358" s="74"/>
      <c r="M358" s="56"/>
      <c r="N358" s="54"/>
      <c r="O358" s="56"/>
      <c r="P358" s="17"/>
      <c r="Q358" s="18"/>
      <c r="S358" t="e">
        <f t="shared" si="26"/>
        <v>#N/A</v>
      </c>
    </row>
    <row r="359" spans="1:29" ht="20.25" customHeight="1" x14ac:dyDescent="0.25">
      <c r="A359" s="74"/>
      <c r="B359" s="20"/>
      <c r="C359" s="26"/>
      <c r="D359" s="74"/>
      <c r="E359" s="19"/>
      <c r="F359" s="56"/>
      <c r="G359" s="74"/>
      <c r="H359" s="26"/>
      <c r="I359" s="54"/>
      <c r="J359" s="36"/>
      <c r="K359" s="54"/>
      <c r="L359" s="74"/>
      <c r="M359" s="56"/>
      <c r="N359" s="54"/>
      <c r="O359" s="56"/>
      <c r="P359" s="17"/>
      <c r="Q359" s="18"/>
      <c r="S359" t="e">
        <f t="shared" si="26"/>
        <v>#N/A</v>
      </c>
    </row>
    <row r="360" spans="1:29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26"/>
      <c r="K360" s="54"/>
      <c r="L360" s="74"/>
      <c r="M360" s="56"/>
      <c r="N360" s="54"/>
      <c r="O360" s="56"/>
      <c r="P360" s="17"/>
      <c r="Q360" s="18"/>
      <c r="S360" t="e">
        <f t="shared" si="26"/>
        <v>#N/A</v>
      </c>
    </row>
    <row r="361" spans="1:29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26"/>
      <c r="K361" s="54"/>
      <c r="L361" s="74"/>
      <c r="M361" s="56"/>
      <c r="N361" s="54"/>
      <c r="O361" s="56"/>
      <c r="P361" s="17"/>
      <c r="Q361" s="18"/>
    </row>
    <row r="362" spans="1:29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26"/>
      <c r="K362" s="54"/>
      <c r="L362" s="74"/>
      <c r="M362" s="56"/>
      <c r="N362" s="54"/>
      <c r="O362" s="56"/>
      <c r="P362" s="17"/>
      <c r="Q362" s="18"/>
    </row>
    <row r="363" spans="1:29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  <row r="364" spans="1:29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26"/>
      <c r="K364" s="54"/>
      <c r="L364" s="74"/>
      <c r="M364" s="56"/>
      <c r="N364" s="54"/>
      <c r="O364" s="56"/>
      <c r="P364" s="17"/>
      <c r="Q364" s="18"/>
    </row>
    <row r="365" spans="1:29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  <row r="366" spans="1:29" ht="20.25" customHeight="1" x14ac:dyDescent="0.25">
      <c r="A366" s="74"/>
      <c r="B366" s="20"/>
      <c r="C366" s="33"/>
      <c r="D366" s="74"/>
      <c r="E366" s="19"/>
      <c r="F366" s="56"/>
      <c r="G366" s="74"/>
      <c r="H366" s="26"/>
      <c r="I366" s="54"/>
      <c r="J366" s="26"/>
      <c r="K366" s="54"/>
      <c r="L366" s="74"/>
      <c r="M366" s="56"/>
      <c r="N366" s="54"/>
      <c r="O366" s="56"/>
      <c r="P366" s="17"/>
      <c r="Q366" s="18"/>
    </row>
    <row r="367" spans="1:29" ht="20.25" customHeight="1" x14ac:dyDescent="0.25">
      <c r="A367" s="74"/>
      <c r="B367" s="20"/>
      <c r="C367" s="33"/>
      <c r="D367" s="74"/>
      <c r="E367" s="19"/>
      <c r="F367" s="56"/>
      <c r="G367" s="74"/>
      <c r="H367" s="26"/>
      <c r="I367" s="54"/>
      <c r="J367" s="26"/>
      <c r="K367" s="54"/>
      <c r="L367" s="74"/>
      <c r="M367" s="56"/>
      <c r="N367" s="54"/>
      <c r="O367" s="56"/>
      <c r="P367" s="17"/>
      <c r="Q367" s="18"/>
    </row>
    <row r="368" spans="1:29" ht="20.25" customHeight="1" x14ac:dyDescent="0.25">
      <c r="A368" s="74"/>
      <c r="B368" s="20"/>
      <c r="C368" s="33"/>
      <c r="D368" s="74"/>
      <c r="E368" s="19"/>
      <c r="F368" s="56"/>
      <c r="G368" s="74"/>
      <c r="H368" s="26"/>
      <c r="I368" s="54"/>
      <c r="J368" s="26"/>
      <c r="K368" s="54"/>
      <c r="L368" s="74"/>
      <c r="M368" s="56"/>
      <c r="N368" s="54"/>
      <c r="O368" s="56"/>
      <c r="P368" s="17"/>
      <c r="Q368" s="18"/>
    </row>
    <row r="369" spans="1:17" ht="20.25" customHeight="1" x14ac:dyDescent="0.25">
      <c r="A369" s="74"/>
      <c r="B369" s="20"/>
      <c r="C369" s="26"/>
      <c r="D369" s="74"/>
      <c r="E369" s="19"/>
      <c r="F369" s="56"/>
      <c r="G369" s="74"/>
      <c r="H369" s="26"/>
      <c r="I369" s="54"/>
      <c r="J369" s="35"/>
      <c r="K369" s="54"/>
      <c r="L369" s="74"/>
      <c r="M369" s="56"/>
      <c r="N369" s="54"/>
      <c r="O369" s="56"/>
      <c r="P369" s="17"/>
      <c r="Q369" s="18"/>
    </row>
    <row r="370" spans="1:17" ht="20.25" customHeight="1" x14ac:dyDescent="0.25">
      <c r="A370" s="74"/>
      <c r="B370" s="20"/>
      <c r="C370" s="33"/>
      <c r="D370" s="74"/>
      <c r="E370" s="19"/>
      <c r="F370" s="56"/>
      <c r="G370" s="74"/>
      <c r="H370" s="26"/>
      <c r="I370" s="54"/>
      <c r="J370" s="33"/>
      <c r="K370" s="54"/>
      <c r="L370" s="74"/>
      <c r="M370" s="56"/>
      <c r="N370" s="54"/>
      <c r="O370" s="56"/>
      <c r="P370" s="17"/>
      <c r="Q370" s="18"/>
    </row>
    <row r="371" spans="1:17" ht="20.25" customHeight="1" x14ac:dyDescent="0.25">
      <c r="A371" s="74"/>
      <c r="B371" s="20"/>
      <c r="C371" s="33"/>
      <c r="D371" s="74"/>
      <c r="E371" s="19"/>
      <c r="F371" s="56"/>
      <c r="G371" s="74"/>
      <c r="H371" s="26"/>
      <c r="I371" s="54"/>
      <c r="J371" s="33"/>
      <c r="K371" s="54"/>
      <c r="L371" s="74"/>
      <c r="M371" s="56"/>
      <c r="N371" s="54"/>
      <c r="O371" s="56"/>
      <c r="P371" s="17"/>
      <c r="Q371" s="18"/>
    </row>
    <row r="372" spans="1:17" ht="20.25" customHeight="1" x14ac:dyDescent="0.25">
      <c r="A372" s="74"/>
      <c r="B372" s="20"/>
      <c r="C372" s="33"/>
      <c r="D372" s="74"/>
      <c r="E372" s="19"/>
      <c r="F372" s="56"/>
      <c r="G372" s="74"/>
      <c r="H372" s="26"/>
      <c r="I372" s="54"/>
      <c r="J372" s="35"/>
      <c r="K372" s="54"/>
      <c r="L372" s="74"/>
      <c r="M372" s="56"/>
      <c r="N372" s="54"/>
      <c r="O372" s="56"/>
      <c r="P372" s="17"/>
      <c r="Q372" s="18"/>
    </row>
    <row r="373" spans="1:17" ht="20.25" customHeight="1" x14ac:dyDescent="0.25">
      <c r="A373" s="74"/>
      <c r="B373" s="20"/>
      <c r="C373" s="33"/>
      <c r="D373" s="74"/>
      <c r="E373" s="19"/>
      <c r="F373" s="56"/>
      <c r="G373" s="74"/>
      <c r="H373" s="26"/>
      <c r="I373" s="54"/>
      <c r="J373" s="35"/>
      <c r="K373" s="54"/>
      <c r="L373" s="74"/>
      <c r="M373" s="56"/>
      <c r="N373" s="54"/>
      <c r="O373" s="56"/>
      <c r="P373" s="17"/>
      <c r="Q373" s="18"/>
    </row>
    <row r="374" spans="1:17" ht="20.25" customHeight="1" x14ac:dyDescent="0.25">
      <c r="A374" s="74"/>
      <c r="B374" s="20"/>
      <c r="C374" s="33"/>
      <c r="D374" s="74"/>
      <c r="E374" s="19"/>
      <c r="F374" s="56"/>
      <c r="G374" s="74"/>
      <c r="H374" s="26"/>
      <c r="I374" s="54"/>
      <c r="J374" s="26"/>
      <c r="K374" s="54"/>
      <c r="L374" s="74"/>
      <c r="M374" s="56"/>
      <c r="N374" s="54"/>
      <c r="O374" s="56"/>
      <c r="P374" s="17"/>
      <c r="Q374" s="18"/>
    </row>
  </sheetData>
  <mergeCells count="46">
    <mergeCell ref="G283:H283"/>
    <mergeCell ref="A1:O1"/>
    <mergeCell ref="A3:A4"/>
    <mergeCell ref="B3:B4"/>
    <mergeCell ref="C3:E3"/>
    <mergeCell ref="F3:L3"/>
    <mergeCell ref="M3:O3"/>
    <mergeCell ref="G278:H278"/>
    <mergeCell ref="G279:H279"/>
    <mergeCell ref="G280:H280"/>
    <mergeCell ref="G281:H281"/>
    <mergeCell ref="G282:H282"/>
    <mergeCell ref="G295:H29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AH305:AH307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G305:AG307"/>
    <mergeCell ref="G318:H318"/>
    <mergeCell ref="G319:H319"/>
    <mergeCell ref="G308:H308"/>
    <mergeCell ref="G311:H311"/>
    <mergeCell ref="G312:H312"/>
    <mergeCell ref="G313:H313"/>
    <mergeCell ref="G315:H315"/>
    <mergeCell ref="G317:H317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204:J235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74"/>
  <sheetViews>
    <sheetView topLeftCell="A4" zoomScale="60" zoomScaleNormal="60" workbookViewId="0">
      <pane ySplit="1" topLeftCell="A143" activePane="bottomLeft" state="frozen"/>
      <selection activeCell="A4" sqref="A4"/>
      <selection pane="bottomLeft" activeCell="L174" sqref="L17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24"/>
      <c r="B2" s="126"/>
      <c r="C2" s="126"/>
      <c r="D2" s="1"/>
      <c r="E2" s="4"/>
      <c r="F2" s="57"/>
      <c r="G2" s="126"/>
      <c r="H2" s="2"/>
      <c r="I2" s="51"/>
      <c r="J2" s="1"/>
      <c r="K2" s="9"/>
      <c r="L2" s="126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26" t="s">
        <v>20</v>
      </c>
      <c r="D4" s="125" t="s">
        <v>6</v>
      </c>
      <c r="E4" s="5" t="s">
        <v>7</v>
      </c>
      <c r="F4" s="55" t="s">
        <v>6</v>
      </c>
      <c r="G4" s="125" t="s">
        <v>8</v>
      </c>
      <c r="H4" s="3" t="s">
        <v>21</v>
      </c>
      <c r="I4" s="52" t="s">
        <v>9</v>
      </c>
      <c r="J4" s="125" t="s">
        <v>10</v>
      </c>
      <c r="K4" s="55" t="s">
        <v>11</v>
      </c>
      <c r="L4" s="125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44464.125</v>
      </c>
      <c r="D6" s="74">
        <v>1</v>
      </c>
      <c r="E6" s="58">
        <v>7</v>
      </c>
      <c r="F6" s="56">
        <f>D6</f>
        <v>1</v>
      </c>
      <c r="G6" s="122" t="s">
        <v>116</v>
      </c>
      <c r="H6" s="123"/>
      <c r="I6" s="54">
        <f t="shared" ref="I6:I69" si="0">E6</f>
        <v>7</v>
      </c>
      <c r="J6" s="22">
        <f>C6</f>
        <v>44464.125</v>
      </c>
      <c r="K6" s="54">
        <f>E6*526.79</f>
        <v>3687.5299999999997</v>
      </c>
      <c r="L6" s="74" t="s">
        <v>16</v>
      </c>
      <c r="M6" s="56">
        <f t="shared" ref="M6:M69" si="1">F6</f>
        <v>1</v>
      </c>
      <c r="N6" s="54">
        <f t="shared" ref="N6:N69" si="2">E6</f>
        <v>7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44464.645833333336</v>
      </c>
      <c r="D7" s="74">
        <v>1</v>
      </c>
      <c r="E7" s="95">
        <v>7</v>
      </c>
      <c r="F7" s="56">
        <f t="shared" ref="F7:F70" si="3">D7</f>
        <v>1</v>
      </c>
      <c r="G7" s="122" t="s">
        <v>116</v>
      </c>
      <c r="H7" s="123"/>
      <c r="I7" s="54">
        <f t="shared" si="0"/>
        <v>7</v>
      </c>
      <c r="J7" s="22">
        <f t="shared" ref="J7:J70" si="4">C7</f>
        <v>44464.645833333336</v>
      </c>
      <c r="K7" s="54">
        <f t="shared" ref="K7:K70" si="5">E7*526.79</f>
        <v>3687.5299999999997</v>
      </c>
      <c r="L7" s="74" t="s">
        <v>16</v>
      </c>
      <c r="M7" s="56">
        <f t="shared" si="1"/>
        <v>1</v>
      </c>
      <c r="N7" s="54">
        <f t="shared" si="2"/>
        <v>7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44464.430555555555</v>
      </c>
      <c r="D8" s="74">
        <v>1</v>
      </c>
      <c r="E8" s="95">
        <v>7</v>
      </c>
      <c r="F8" s="56">
        <f t="shared" si="3"/>
        <v>1</v>
      </c>
      <c r="G8" s="122" t="s">
        <v>116</v>
      </c>
      <c r="H8" s="123"/>
      <c r="I8" s="54">
        <f t="shared" si="0"/>
        <v>7</v>
      </c>
      <c r="J8" s="22">
        <f t="shared" si="4"/>
        <v>44464.430555555555</v>
      </c>
      <c r="K8" s="54">
        <f t="shared" si="5"/>
        <v>3687.5299999999997</v>
      </c>
      <c r="L8" s="74" t="s">
        <v>16</v>
      </c>
      <c r="M8" s="56">
        <f t="shared" si="1"/>
        <v>1</v>
      </c>
      <c r="N8" s="54">
        <f t="shared" si="2"/>
        <v>7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44465.122916666667</v>
      </c>
      <c r="D9" s="74">
        <v>1</v>
      </c>
      <c r="E9" s="95">
        <v>7</v>
      </c>
      <c r="F9" s="56">
        <f t="shared" si="3"/>
        <v>1</v>
      </c>
      <c r="G9" s="122" t="s">
        <v>116</v>
      </c>
      <c r="H9" s="123"/>
      <c r="I9" s="54">
        <f t="shared" si="0"/>
        <v>7</v>
      </c>
      <c r="J9" s="22">
        <f t="shared" si="4"/>
        <v>44465.122916666667</v>
      </c>
      <c r="K9" s="54">
        <f t="shared" si="5"/>
        <v>3687.5299999999997</v>
      </c>
      <c r="L9" s="74" t="s">
        <v>16</v>
      </c>
      <c r="M9" s="56">
        <f t="shared" si="1"/>
        <v>1</v>
      </c>
      <c r="N9" s="54">
        <f t="shared" si="2"/>
        <v>7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44465.409722222219</v>
      </c>
      <c r="D10" s="74">
        <v>1</v>
      </c>
      <c r="E10" s="95">
        <v>7</v>
      </c>
      <c r="F10" s="56">
        <f t="shared" si="3"/>
        <v>1</v>
      </c>
      <c r="G10" s="122" t="s">
        <v>116</v>
      </c>
      <c r="H10" s="123"/>
      <c r="I10" s="54">
        <f t="shared" si="0"/>
        <v>7</v>
      </c>
      <c r="J10" s="22">
        <f t="shared" si="4"/>
        <v>44465.409722222219</v>
      </c>
      <c r="K10" s="54">
        <f t="shared" si="5"/>
        <v>3687.5299999999997</v>
      </c>
      <c r="L10" s="74" t="s">
        <v>16</v>
      </c>
      <c r="M10" s="56">
        <f t="shared" si="1"/>
        <v>1</v>
      </c>
      <c r="N10" s="54">
        <f t="shared" si="2"/>
        <v>7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44466.318055555559</v>
      </c>
      <c r="D11" s="74">
        <v>1</v>
      </c>
      <c r="E11" s="95">
        <v>7</v>
      </c>
      <c r="F11" s="56">
        <f t="shared" si="3"/>
        <v>1</v>
      </c>
      <c r="G11" s="122" t="s">
        <v>116</v>
      </c>
      <c r="H11" s="123"/>
      <c r="I11" s="54">
        <f t="shared" si="0"/>
        <v>7</v>
      </c>
      <c r="J11" s="22">
        <f t="shared" si="4"/>
        <v>44466.318055555559</v>
      </c>
      <c r="K11" s="54">
        <f t="shared" si="5"/>
        <v>3687.5299999999997</v>
      </c>
      <c r="L11" s="74" t="s">
        <v>16</v>
      </c>
      <c r="M11" s="56">
        <f t="shared" si="1"/>
        <v>1</v>
      </c>
      <c r="N11" s="54">
        <f t="shared" si="2"/>
        <v>7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44466.5</v>
      </c>
      <c r="D12" s="74">
        <v>1</v>
      </c>
      <c r="E12" s="95">
        <v>7</v>
      </c>
      <c r="F12" s="56">
        <f t="shared" si="3"/>
        <v>1</v>
      </c>
      <c r="G12" s="122" t="s">
        <v>116</v>
      </c>
      <c r="H12" s="123"/>
      <c r="I12" s="54">
        <f t="shared" si="0"/>
        <v>7</v>
      </c>
      <c r="J12" s="22">
        <f t="shared" si="4"/>
        <v>44466.5</v>
      </c>
      <c r="K12" s="54">
        <f t="shared" si="5"/>
        <v>3687.5299999999997</v>
      </c>
      <c r="L12" s="74" t="s">
        <v>16</v>
      </c>
      <c r="M12" s="56">
        <f t="shared" si="1"/>
        <v>1</v>
      </c>
      <c r="N12" s="54">
        <f t="shared" si="2"/>
        <v>7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44467.020833333336</v>
      </c>
      <c r="D13" s="74">
        <v>1</v>
      </c>
      <c r="E13" s="95">
        <v>7</v>
      </c>
      <c r="F13" s="56">
        <f t="shared" si="3"/>
        <v>1</v>
      </c>
      <c r="G13" s="122" t="s">
        <v>116</v>
      </c>
      <c r="H13" s="123"/>
      <c r="I13" s="54">
        <f t="shared" si="0"/>
        <v>7</v>
      </c>
      <c r="J13" s="22">
        <f t="shared" si="4"/>
        <v>44467.020833333336</v>
      </c>
      <c r="K13" s="54">
        <f t="shared" si="5"/>
        <v>3687.5299999999997</v>
      </c>
      <c r="L13" s="74" t="s">
        <v>16</v>
      </c>
      <c r="M13" s="56">
        <f t="shared" si="1"/>
        <v>1</v>
      </c>
      <c r="N13" s="54">
        <f t="shared" si="2"/>
        <v>7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44467.229166666664</v>
      </c>
      <c r="D14" s="74">
        <v>1</v>
      </c>
      <c r="E14" s="95">
        <v>7</v>
      </c>
      <c r="F14" s="56">
        <f t="shared" si="3"/>
        <v>1</v>
      </c>
      <c r="G14" s="122" t="s">
        <v>116</v>
      </c>
      <c r="H14" s="123"/>
      <c r="I14" s="54">
        <f t="shared" si="0"/>
        <v>7</v>
      </c>
      <c r="J14" s="22">
        <f t="shared" si="4"/>
        <v>44467.229166666664</v>
      </c>
      <c r="K14" s="54">
        <f t="shared" si="5"/>
        <v>3687.5299999999997</v>
      </c>
      <c r="L14" s="74" t="s">
        <v>16</v>
      </c>
      <c r="M14" s="56">
        <f t="shared" si="1"/>
        <v>1</v>
      </c>
      <c r="N14" s="54">
        <f t="shared" si="2"/>
        <v>7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44468.270833333336</v>
      </c>
      <c r="D15" s="74">
        <v>1</v>
      </c>
      <c r="E15" s="95">
        <v>7</v>
      </c>
      <c r="F15" s="56">
        <f t="shared" si="3"/>
        <v>1</v>
      </c>
      <c r="G15" s="122" t="s">
        <v>116</v>
      </c>
      <c r="H15" s="123"/>
      <c r="I15" s="54">
        <f t="shared" si="0"/>
        <v>7</v>
      </c>
      <c r="J15" s="22">
        <f t="shared" si="4"/>
        <v>44468.270833333336</v>
      </c>
      <c r="K15" s="54">
        <f t="shared" si="5"/>
        <v>3687.5299999999997</v>
      </c>
      <c r="L15" s="74" t="s">
        <v>16</v>
      </c>
      <c r="M15" s="56">
        <f t="shared" si="1"/>
        <v>1</v>
      </c>
      <c r="N15" s="54">
        <f t="shared" si="2"/>
        <v>7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44468.3125</v>
      </c>
      <c r="D16" s="74">
        <v>1</v>
      </c>
      <c r="E16" s="95">
        <v>7</v>
      </c>
      <c r="F16" s="56">
        <f t="shared" si="3"/>
        <v>1</v>
      </c>
      <c r="G16" s="122" t="s">
        <v>116</v>
      </c>
      <c r="H16" s="123"/>
      <c r="I16" s="54">
        <f t="shared" si="0"/>
        <v>7</v>
      </c>
      <c r="J16" s="22">
        <f t="shared" si="4"/>
        <v>44468.3125</v>
      </c>
      <c r="K16" s="54">
        <f t="shared" si="5"/>
        <v>3687.5299999999997</v>
      </c>
      <c r="L16" s="74" t="s">
        <v>16</v>
      </c>
      <c r="M16" s="56">
        <f t="shared" si="1"/>
        <v>1</v>
      </c>
      <c r="N16" s="54">
        <f t="shared" si="2"/>
        <v>7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44469.020833333336</v>
      </c>
      <c r="D17" s="74">
        <v>1</v>
      </c>
      <c r="E17" s="95">
        <v>7</v>
      </c>
      <c r="F17" s="56">
        <f t="shared" si="3"/>
        <v>1</v>
      </c>
      <c r="G17" s="122" t="s">
        <v>116</v>
      </c>
      <c r="H17" s="123"/>
      <c r="I17" s="54">
        <f t="shared" si="0"/>
        <v>7</v>
      </c>
      <c r="J17" s="22">
        <f t="shared" si="4"/>
        <v>44469.020833333336</v>
      </c>
      <c r="K17" s="54">
        <f t="shared" si="5"/>
        <v>3687.5299999999997</v>
      </c>
      <c r="L17" s="74" t="s">
        <v>16</v>
      </c>
      <c r="M17" s="56">
        <f t="shared" si="1"/>
        <v>1</v>
      </c>
      <c r="N17" s="54">
        <f t="shared" si="2"/>
        <v>7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44469.243055555555</v>
      </c>
      <c r="D18" s="74">
        <v>1</v>
      </c>
      <c r="E18" s="95">
        <v>7</v>
      </c>
      <c r="F18" s="56">
        <f t="shared" si="3"/>
        <v>1</v>
      </c>
      <c r="G18" s="122" t="s">
        <v>116</v>
      </c>
      <c r="H18" s="123"/>
      <c r="I18" s="54">
        <f t="shared" si="0"/>
        <v>7</v>
      </c>
      <c r="J18" s="22">
        <f t="shared" si="4"/>
        <v>44469.243055555555</v>
      </c>
      <c r="K18" s="54">
        <f t="shared" si="5"/>
        <v>3687.5299999999997</v>
      </c>
      <c r="L18" s="74" t="s">
        <v>16</v>
      </c>
      <c r="M18" s="56">
        <f t="shared" si="1"/>
        <v>1</v>
      </c>
      <c r="N18" s="54">
        <f t="shared" si="2"/>
        <v>7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44469.458333333336</v>
      </c>
      <c r="D19" s="74">
        <v>1</v>
      </c>
      <c r="E19" s="95">
        <v>7</v>
      </c>
      <c r="F19" s="56">
        <f t="shared" si="3"/>
        <v>1</v>
      </c>
      <c r="G19" s="122" t="s">
        <v>116</v>
      </c>
      <c r="H19" s="123"/>
      <c r="I19" s="54">
        <f t="shared" si="0"/>
        <v>7</v>
      </c>
      <c r="J19" s="22">
        <f t="shared" si="4"/>
        <v>44469.458333333336</v>
      </c>
      <c r="K19" s="54">
        <f t="shared" si="5"/>
        <v>3687.5299999999997</v>
      </c>
      <c r="L19" s="74" t="s">
        <v>16</v>
      </c>
      <c r="M19" s="56">
        <f t="shared" si="1"/>
        <v>1</v>
      </c>
      <c r="N19" s="54">
        <f t="shared" si="2"/>
        <v>7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44469.673611111109</v>
      </c>
      <c r="D20" s="74">
        <v>1</v>
      </c>
      <c r="E20" s="95">
        <v>7</v>
      </c>
      <c r="F20" s="56">
        <f t="shared" si="3"/>
        <v>1</v>
      </c>
      <c r="G20" s="122" t="s">
        <v>116</v>
      </c>
      <c r="H20" s="123"/>
      <c r="I20" s="54">
        <f t="shared" si="0"/>
        <v>7</v>
      </c>
      <c r="J20" s="22">
        <f t="shared" si="4"/>
        <v>44469.673611111109</v>
      </c>
      <c r="K20" s="54">
        <f t="shared" si="5"/>
        <v>3687.5299999999997</v>
      </c>
      <c r="L20" s="74" t="s">
        <v>16</v>
      </c>
      <c r="M20" s="56">
        <f t="shared" si="1"/>
        <v>1</v>
      </c>
      <c r="N20" s="54">
        <f t="shared" si="2"/>
        <v>7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44469.986111111109</v>
      </c>
      <c r="D21" s="74">
        <v>1</v>
      </c>
      <c r="E21" s="95">
        <v>7</v>
      </c>
      <c r="F21" s="56">
        <f t="shared" si="3"/>
        <v>1</v>
      </c>
      <c r="G21" s="122" t="s">
        <v>116</v>
      </c>
      <c r="H21" s="123"/>
      <c r="I21" s="54">
        <f t="shared" si="0"/>
        <v>7</v>
      </c>
      <c r="J21" s="22">
        <f t="shared" si="4"/>
        <v>44469.986111111109</v>
      </c>
      <c r="K21" s="54">
        <f t="shared" si="5"/>
        <v>3687.5299999999997</v>
      </c>
      <c r="L21" s="74" t="s">
        <v>16</v>
      </c>
      <c r="M21" s="56">
        <f t="shared" si="1"/>
        <v>1</v>
      </c>
      <c r="N21" s="54">
        <f t="shared" si="2"/>
        <v>7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44470.236111111109</v>
      </c>
      <c r="D22" s="74">
        <v>1</v>
      </c>
      <c r="E22" s="95">
        <v>14.9</v>
      </c>
      <c r="F22" s="56">
        <f t="shared" si="3"/>
        <v>1</v>
      </c>
      <c r="G22" s="122" t="s">
        <v>116</v>
      </c>
      <c r="H22" s="123"/>
      <c r="I22" s="54">
        <f t="shared" si="0"/>
        <v>14.9</v>
      </c>
      <c r="J22" s="22">
        <f t="shared" si="4"/>
        <v>44470.236111111109</v>
      </c>
      <c r="K22" s="54">
        <f t="shared" si="5"/>
        <v>7849.1709999999994</v>
      </c>
      <c r="L22" s="74" t="s">
        <v>16</v>
      </c>
      <c r="M22" s="56">
        <f t="shared" si="1"/>
        <v>1</v>
      </c>
      <c r="N22" s="54">
        <f t="shared" si="2"/>
        <v>14.9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44470.787499999999</v>
      </c>
      <c r="D23" s="74">
        <v>1</v>
      </c>
      <c r="E23" s="95">
        <v>14.9</v>
      </c>
      <c r="F23" s="56">
        <f t="shared" si="3"/>
        <v>1</v>
      </c>
      <c r="G23" s="122" t="s">
        <v>116</v>
      </c>
      <c r="H23" s="123"/>
      <c r="I23" s="54">
        <f t="shared" si="0"/>
        <v>14.9</v>
      </c>
      <c r="J23" s="22">
        <f t="shared" si="4"/>
        <v>44470.787499999999</v>
      </c>
      <c r="K23" s="54">
        <f t="shared" si="5"/>
        <v>7849.1709999999994</v>
      </c>
      <c r="L23" s="74" t="s">
        <v>16</v>
      </c>
      <c r="M23" s="56">
        <f t="shared" si="1"/>
        <v>1</v>
      </c>
      <c r="N23" s="54">
        <f t="shared" si="2"/>
        <v>14.9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44471.623611111114</v>
      </c>
      <c r="D24" s="74">
        <v>1</v>
      </c>
      <c r="E24" s="95">
        <v>14.9</v>
      </c>
      <c r="F24" s="56">
        <f t="shared" si="3"/>
        <v>1</v>
      </c>
      <c r="G24" s="122" t="s">
        <v>116</v>
      </c>
      <c r="H24" s="123"/>
      <c r="I24" s="54">
        <f t="shared" si="0"/>
        <v>14.9</v>
      </c>
      <c r="J24" s="22">
        <f t="shared" si="4"/>
        <v>44471.623611111114</v>
      </c>
      <c r="K24" s="54">
        <f t="shared" si="5"/>
        <v>7849.1709999999994</v>
      </c>
      <c r="L24" s="74" t="s">
        <v>16</v>
      </c>
      <c r="M24" s="56">
        <f t="shared" si="1"/>
        <v>1</v>
      </c>
      <c r="N24" s="54">
        <f t="shared" si="2"/>
        <v>14.9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44471.560416666667</v>
      </c>
      <c r="D25" s="74">
        <v>1</v>
      </c>
      <c r="E25" s="95">
        <v>14.9</v>
      </c>
      <c r="F25" s="56">
        <f t="shared" si="3"/>
        <v>1</v>
      </c>
      <c r="G25" s="122" t="s">
        <v>116</v>
      </c>
      <c r="H25" s="123"/>
      <c r="I25" s="54">
        <f t="shared" si="0"/>
        <v>14.9</v>
      </c>
      <c r="J25" s="22">
        <f t="shared" si="4"/>
        <v>44471.560416666667</v>
      </c>
      <c r="K25" s="54">
        <f t="shared" si="5"/>
        <v>7849.1709999999994</v>
      </c>
      <c r="L25" s="74" t="s">
        <v>16</v>
      </c>
      <c r="M25" s="56">
        <f t="shared" si="1"/>
        <v>1</v>
      </c>
      <c r="N25" s="54">
        <f t="shared" si="2"/>
        <v>14.9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44471.888888888891</v>
      </c>
      <c r="D26" s="74">
        <v>1</v>
      </c>
      <c r="E26" s="95">
        <v>14.9</v>
      </c>
      <c r="F26" s="56">
        <f t="shared" si="3"/>
        <v>1</v>
      </c>
      <c r="G26" s="122" t="s">
        <v>116</v>
      </c>
      <c r="H26" s="123"/>
      <c r="I26" s="54">
        <f t="shared" si="0"/>
        <v>14.9</v>
      </c>
      <c r="J26" s="22">
        <f t="shared" si="4"/>
        <v>44471.888888888891</v>
      </c>
      <c r="K26" s="54">
        <f t="shared" si="5"/>
        <v>7849.1709999999994</v>
      </c>
      <c r="L26" s="74" t="s">
        <v>16</v>
      </c>
      <c r="M26" s="56">
        <f t="shared" si="1"/>
        <v>1</v>
      </c>
      <c r="N26" s="54">
        <f t="shared" si="2"/>
        <v>14.9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44473.618055555555</v>
      </c>
      <c r="D27" s="74">
        <v>1</v>
      </c>
      <c r="E27" s="95">
        <v>14.9</v>
      </c>
      <c r="F27" s="56">
        <f t="shared" si="3"/>
        <v>1</v>
      </c>
      <c r="G27" s="122" t="s">
        <v>116</v>
      </c>
      <c r="H27" s="123"/>
      <c r="I27" s="54">
        <f t="shared" si="0"/>
        <v>14.9</v>
      </c>
      <c r="J27" s="22">
        <f t="shared" si="4"/>
        <v>44473.618055555555</v>
      </c>
      <c r="K27" s="54">
        <f t="shared" si="5"/>
        <v>7849.1709999999994</v>
      </c>
      <c r="L27" s="74" t="s">
        <v>16</v>
      </c>
      <c r="M27" s="56">
        <f t="shared" si="1"/>
        <v>1</v>
      </c>
      <c r="N27" s="54">
        <f t="shared" si="2"/>
        <v>14.9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44475.020833333336</v>
      </c>
      <c r="D28" s="74">
        <v>1</v>
      </c>
      <c r="E28" s="95">
        <v>14.9</v>
      </c>
      <c r="F28" s="56">
        <f t="shared" si="3"/>
        <v>1</v>
      </c>
      <c r="G28" s="122" t="s">
        <v>116</v>
      </c>
      <c r="H28" s="123"/>
      <c r="I28" s="54">
        <f t="shared" si="0"/>
        <v>14.9</v>
      </c>
      <c r="J28" s="22">
        <f t="shared" si="4"/>
        <v>44475.020833333336</v>
      </c>
      <c r="K28" s="54">
        <f t="shared" si="5"/>
        <v>7849.1709999999994</v>
      </c>
      <c r="L28" s="74" t="s">
        <v>16</v>
      </c>
      <c r="M28" s="56">
        <f t="shared" si="1"/>
        <v>1</v>
      </c>
      <c r="N28" s="54">
        <f t="shared" si="2"/>
        <v>14.9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44475.472222222219</v>
      </c>
      <c r="D29" s="74">
        <v>1</v>
      </c>
      <c r="E29" s="95">
        <v>14.9</v>
      </c>
      <c r="F29" s="56">
        <f t="shared" si="3"/>
        <v>1</v>
      </c>
      <c r="G29" s="122" t="s">
        <v>116</v>
      </c>
      <c r="H29" s="123"/>
      <c r="I29" s="54">
        <f t="shared" si="0"/>
        <v>14.9</v>
      </c>
      <c r="J29" s="22">
        <f t="shared" si="4"/>
        <v>44475.472222222219</v>
      </c>
      <c r="K29" s="54">
        <f t="shared" si="5"/>
        <v>7849.1709999999994</v>
      </c>
      <c r="L29" s="74" t="s">
        <v>16</v>
      </c>
      <c r="M29" s="56">
        <f t="shared" si="1"/>
        <v>1</v>
      </c>
      <c r="N29" s="54">
        <f t="shared" si="2"/>
        <v>14.9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44475.659722222219</v>
      </c>
      <c r="D30" s="74">
        <v>1</v>
      </c>
      <c r="E30" s="95">
        <v>14.9</v>
      </c>
      <c r="F30" s="56">
        <f t="shared" si="3"/>
        <v>1</v>
      </c>
      <c r="G30" s="122" t="s">
        <v>116</v>
      </c>
      <c r="H30" s="123"/>
      <c r="I30" s="54">
        <f t="shared" si="0"/>
        <v>14.9</v>
      </c>
      <c r="J30" s="22">
        <f t="shared" si="4"/>
        <v>44475.659722222219</v>
      </c>
      <c r="K30" s="54">
        <f t="shared" si="5"/>
        <v>7849.1709999999994</v>
      </c>
      <c r="L30" s="74" t="s">
        <v>16</v>
      </c>
      <c r="M30" s="56">
        <f t="shared" si="1"/>
        <v>1</v>
      </c>
      <c r="N30" s="54">
        <f t="shared" si="2"/>
        <v>14.9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44476.177083333336</v>
      </c>
      <c r="D31" s="74">
        <v>1</v>
      </c>
      <c r="E31" s="95">
        <v>14.9</v>
      </c>
      <c r="F31" s="56">
        <f t="shared" si="3"/>
        <v>1</v>
      </c>
      <c r="G31" s="122" t="s">
        <v>116</v>
      </c>
      <c r="H31" s="123"/>
      <c r="I31" s="54">
        <f t="shared" si="0"/>
        <v>14.9</v>
      </c>
      <c r="J31" s="22">
        <f t="shared" si="4"/>
        <v>44476.177083333336</v>
      </c>
      <c r="K31" s="54">
        <f t="shared" si="5"/>
        <v>7849.1709999999994</v>
      </c>
      <c r="L31" s="74" t="s">
        <v>16</v>
      </c>
      <c r="M31" s="56">
        <f t="shared" si="1"/>
        <v>1</v>
      </c>
      <c r="N31" s="54">
        <f t="shared" si="2"/>
        <v>14.9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44477.083333333336</v>
      </c>
      <c r="D32" s="74">
        <v>1</v>
      </c>
      <c r="E32" s="95">
        <v>14.9</v>
      </c>
      <c r="F32" s="56">
        <f t="shared" si="3"/>
        <v>1</v>
      </c>
      <c r="G32" s="122" t="s">
        <v>116</v>
      </c>
      <c r="H32" s="123"/>
      <c r="I32" s="54">
        <f t="shared" si="0"/>
        <v>14.9</v>
      </c>
      <c r="J32" s="22">
        <f t="shared" si="4"/>
        <v>44477.083333333336</v>
      </c>
      <c r="K32" s="54">
        <f t="shared" si="5"/>
        <v>7849.1709999999994</v>
      </c>
      <c r="L32" s="74" t="s">
        <v>16</v>
      </c>
      <c r="M32" s="56">
        <f t="shared" si="1"/>
        <v>1</v>
      </c>
      <c r="N32" s="54">
        <f t="shared" si="2"/>
        <v>14.9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44477.770833333336</v>
      </c>
      <c r="D33" s="74">
        <v>1</v>
      </c>
      <c r="E33" s="95">
        <v>14.9</v>
      </c>
      <c r="F33" s="56">
        <f t="shared" si="3"/>
        <v>1</v>
      </c>
      <c r="G33" s="122" t="s">
        <v>116</v>
      </c>
      <c r="H33" s="123"/>
      <c r="I33" s="54">
        <f t="shared" si="0"/>
        <v>14.9</v>
      </c>
      <c r="J33" s="22">
        <f t="shared" si="4"/>
        <v>44477.770833333336</v>
      </c>
      <c r="K33" s="54">
        <f t="shared" si="5"/>
        <v>7849.1709999999994</v>
      </c>
      <c r="L33" s="74" t="s">
        <v>16</v>
      </c>
      <c r="M33" s="56">
        <f t="shared" si="1"/>
        <v>1</v>
      </c>
      <c r="N33" s="54">
        <f t="shared" si="2"/>
        <v>14.9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44478.291666666664</v>
      </c>
      <c r="D34" s="74">
        <v>1</v>
      </c>
      <c r="E34" s="95">
        <v>14.9</v>
      </c>
      <c r="F34" s="56">
        <f t="shared" si="3"/>
        <v>1</v>
      </c>
      <c r="G34" s="122" t="s">
        <v>116</v>
      </c>
      <c r="H34" s="123"/>
      <c r="I34" s="54">
        <f t="shared" si="0"/>
        <v>14.9</v>
      </c>
      <c r="J34" s="22">
        <f t="shared" si="4"/>
        <v>44478.291666666664</v>
      </c>
      <c r="K34" s="54">
        <f t="shared" si="5"/>
        <v>7849.1709999999994</v>
      </c>
      <c r="L34" s="74" t="s">
        <v>16</v>
      </c>
      <c r="M34" s="56">
        <f t="shared" si="1"/>
        <v>1</v>
      </c>
      <c r="N34" s="54">
        <f t="shared" si="2"/>
        <v>14.9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44478.131944444445</v>
      </c>
      <c r="D35" s="74">
        <v>1</v>
      </c>
      <c r="E35" s="95">
        <v>14.9</v>
      </c>
      <c r="F35" s="56">
        <f t="shared" si="3"/>
        <v>1</v>
      </c>
      <c r="G35" s="122" t="s">
        <v>116</v>
      </c>
      <c r="H35" s="123"/>
      <c r="I35" s="54">
        <f t="shared" si="0"/>
        <v>14.9</v>
      </c>
      <c r="J35" s="22">
        <f t="shared" si="4"/>
        <v>44478.131944444445</v>
      </c>
      <c r="K35" s="54">
        <f t="shared" si="5"/>
        <v>7849.1709999999994</v>
      </c>
      <c r="L35" s="74" t="s">
        <v>16</v>
      </c>
      <c r="M35" s="56">
        <f t="shared" si="1"/>
        <v>1</v>
      </c>
      <c r="N35" s="54">
        <f t="shared" si="2"/>
        <v>14.9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44479.811805555553</v>
      </c>
      <c r="D36" s="74">
        <v>1</v>
      </c>
      <c r="E36" s="95">
        <v>14.9</v>
      </c>
      <c r="F36" s="56">
        <f t="shared" si="3"/>
        <v>1</v>
      </c>
      <c r="G36" s="122" t="s">
        <v>116</v>
      </c>
      <c r="H36" s="123"/>
      <c r="I36" s="54">
        <f t="shared" si="0"/>
        <v>14.9</v>
      </c>
      <c r="J36" s="22">
        <f t="shared" si="4"/>
        <v>44479.811805555553</v>
      </c>
      <c r="K36" s="54">
        <f t="shared" si="5"/>
        <v>7849.1709999999994</v>
      </c>
      <c r="L36" s="74" t="s">
        <v>16</v>
      </c>
      <c r="M36" s="56">
        <f t="shared" si="1"/>
        <v>1</v>
      </c>
      <c r="N36" s="54">
        <f t="shared" si="2"/>
        <v>14.9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44481.115972222222</v>
      </c>
      <c r="D37" s="74">
        <v>1</v>
      </c>
      <c r="E37" s="95">
        <v>14.9</v>
      </c>
      <c r="F37" s="56">
        <f t="shared" si="3"/>
        <v>1</v>
      </c>
      <c r="G37" s="122" t="s">
        <v>116</v>
      </c>
      <c r="H37" s="123"/>
      <c r="I37" s="54">
        <f t="shared" si="0"/>
        <v>14.9</v>
      </c>
      <c r="J37" s="22">
        <f t="shared" si="4"/>
        <v>44481.115972222222</v>
      </c>
      <c r="K37" s="54">
        <f t="shared" si="5"/>
        <v>7849.1709999999994</v>
      </c>
      <c r="L37" s="74" t="s">
        <v>16</v>
      </c>
      <c r="M37" s="56">
        <f t="shared" si="1"/>
        <v>1</v>
      </c>
      <c r="N37" s="54">
        <f t="shared" si="2"/>
        <v>14.9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44480.618055555555</v>
      </c>
      <c r="D38" s="74">
        <v>1</v>
      </c>
      <c r="E38" s="95">
        <v>14.9</v>
      </c>
      <c r="F38" s="56">
        <f t="shared" si="3"/>
        <v>1</v>
      </c>
      <c r="G38" s="122" t="s">
        <v>116</v>
      </c>
      <c r="H38" s="123"/>
      <c r="I38" s="54">
        <f t="shared" si="0"/>
        <v>14.9</v>
      </c>
      <c r="J38" s="22">
        <f t="shared" si="4"/>
        <v>44480.618055555555</v>
      </c>
      <c r="K38" s="54">
        <f t="shared" si="5"/>
        <v>7849.1709999999994</v>
      </c>
      <c r="L38" s="74" t="s">
        <v>16</v>
      </c>
      <c r="M38" s="56">
        <f t="shared" si="1"/>
        <v>1</v>
      </c>
      <c r="N38" s="54">
        <f t="shared" si="2"/>
        <v>14.9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44482.541666666664</v>
      </c>
      <c r="D39" s="68">
        <v>1</v>
      </c>
      <c r="E39" s="95">
        <v>14.9</v>
      </c>
      <c r="F39" s="62">
        <f t="shared" si="3"/>
        <v>1</v>
      </c>
      <c r="G39" s="122" t="s">
        <v>116</v>
      </c>
      <c r="H39" s="123"/>
      <c r="I39" s="54">
        <f t="shared" si="0"/>
        <v>14.9</v>
      </c>
      <c r="J39" s="22">
        <f t="shared" si="4"/>
        <v>44482.541666666664</v>
      </c>
      <c r="K39" s="54">
        <f t="shared" si="5"/>
        <v>7849.1709999999994</v>
      </c>
      <c r="L39" s="74" t="s">
        <v>16</v>
      </c>
      <c r="M39" s="56">
        <f t="shared" si="1"/>
        <v>1</v>
      </c>
      <c r="N39" s="54">
        <f t="shared" si="2"/>
        <v>14.9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44483.625</v>
      </c>
      <c r="D40" s="74">
        <v>1</v>
      </c>
      <c r="E40" s="95">
        <v>14.9</v>
      </c>
      <c r="F40" s="56">
        <f t="shared" si="3"/>
        <v>1</v>
      </c>
      <c r="G40" s="122" t="s">
        <v>116</v>
      </c>
      <c r="H40" s="123"/>
      <c r="I40" s="54">
        <f t="shared" si="0"/>
        <v>14.9</v>
      </c>
      <c r="J40" s="22">
        <f t="shared" si="4"/>
        <v>44483.625</v>
      </c>
      <c r="K40" s="54">
        <f t="shared" si="5"/>
        <v>7849.1709999999994</v>
      </c>
      <c r="L40" s="74" t="s">
        <v>16</v>
      </c>
      <c r="M40" s="56">
        <f t="shared" si="1"/>
        <v>1</v>
      </c>
      <c r="N40" s="54">
        <f t="shared" si="2"/>
        <v>14.9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44484.423611111109</v>
      </c>
      <c r="D41" s="74">
        <v>1</v>
      </c>
      <c r="E41" s="95">
        <v>14.9</v>
      </c>
      <c r="F41" s="56">
        <f t="shared" si="3"/>
        <v>1</v>
      </c>
      <c r="G41" s="122" t="s">
        <v>116</v>
      </c>
      <c r="H41" s="123"/>
      <c r="I41" s="54">
        <f t="shared" si="0"/>
        <v>14.9</v>
      </c>
      <c r="J41" s="22">
        <f t="shared" si="4"/>
        <v>44484.423611111109</v>
      </c>
      <c r="K41" s="54">
        <f t="shared" si="5"/>
        <v>7849.1709999999994</v>
      </c>
      <c r="L41" s="74" t="s">
        <v>16</v>
      </c>
      <c r="M41" s="56">
        <f t="shared" si="1"/>
        <v>1</v>
      </c>
      <c r="N41" s="54">
        <f t="shared" si="2"/>
        <v>14.9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44484.388888888891</v>
      </c>
      <c r="D42" s="74">
        <v>1</v>
      </c>
      <c r="E42" s="95">
        <v>14.9</v>
      </c>
      <c r="F42" s="56">
        <f t="shared" si="3"/>
        <v>1</v>
      </c>
      <c r="G42" s="122" t="s">
        <v>116</v>
      </c>
      <c r="H42" s="123"/>
      <c r="I42" s="54">
        <f t="shared" si="0"/>
        <v>14.9</v>
      </c>
      <c r="J42" s="22">
        <f t="shared" si="4"/>
        <v>44484.388888888891</v>
      </c>
      <c r="K42" s="54">
        <f t="shared" si="5"/>
        <v>7849.1709999999994</v>
      </c>
      <c r="L42" s="74" t="s">
        <v>16</v>
      </c>
      <c r="M42" s="56">
        <f t="shared" si="1"/>
        <v>1</v>
      </c>
      <c r="N42" s="54">
        <f t="shared" si="2"/>
        <v>14.9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44485.708333333336</v>
      </c>
      <c r="D43" s="74">
        <v>1</v>
      </c>
      <c r="E43" s="95">
        <v>14.9</v>
      </c>
      <c r="F43" s="56">
        <f t="shared" si="3"/>
        <v>1</v>
      </c>
      <c r="G43" s="122" t="s">
        <v>116</v>
      </c>
      <c r="H43" s="123"/>
      <c r="I43" s="54">
        <f t="shared" si="0"/>
        <v>14.9</v>
      </c>
      <c r="J43" s="22">
        <f t="shared" si="4"/>
        <v>44485.708333333336</v>
      </c>
      <c r="K43" s="54">
        <f t="shared" si="5"/>
        <v>7849.1709999999994</v>
      </c>
      <c r="L43" s="74" t="s">
        <v>16</v>
      </c>
      <c r="M43" s="56">
        <f t="shared" si="1"/>
        <v>1</v>
      </c>
      <c r="N43" s="54">
        <f t="shared" si="2"/>
        <v>14.9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44486.104166666664</v>
      </c>
      <c r="D44" s="74">
        <v>1</v>
      </c>
      <c r="E44" s="95">
        <v>14.9</v>
      </c>
      <c r="F44" s="56">
        <f t="shared" si="3"/>
        <v>1</v>
      </c>
      <c r="G44" s="122" t="s">
        <v>116</v>
      </c>
      <c r="H44" s="123"/>
      <c r="I44" s="54">
        <f t="shared" si="0"/>
        <v>14.9</v>
      </c>
      <c r="J44" s="22">
        <f t="shared" si="4"/>
        <v>44486.104166666664</v>
      </c>
      <c r="K44" s="54">
        <f t="shared" si="5"/>
        <v>7849.1709999999994</v>
      </c>
      <c r="L44" s="74" t="s">
        <v>16</v>
      </c>
      <c r="M44" s="56">
        <f t="shared" si="1"/>
        <v>1</v>
      </c>
      <c r="N44" s="54">
        <f t="shared" si="2"/>
        <v>14.9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44486.0625</v>
      </c>
      <c r="D45" s="74">
        <v>1</v>
      </c>
      <c r="E45" s="95">
        <v>14.9</v>
      </c>
      <c r="F45" s="56">
        <f t="shared" si="3"/>
        <v>1</v>
      </c>
      <c r="G45" s="122" t="s">
        <v>116</v>
      </c>
      <c r="H45" s="123"/>
      <c r="I45" s="54">
        <f t="shared" si="0"/>
        <v>14.9</v>
      </c>
      <c r="J45" s="22">
        <f t="shared" si="4"/>
        <v>44486.0625</v>
      </c>
      <c r="K45" s="54">
        <f t="shared" si="5"/>
        <v>7849.1709999999994</v>
      </c>
      <c r="L45" s="74" t="s">
        <v>16</v>
      </c>
      <c r="M45" s="56">
        <f t="shared" si="1"/>
        <v>1</v>
      </c>
      <c r="N45" s="54">
        <f t="shared" si="2"/>
        <v>14.9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44486.902777777781</v>
      </c>
      <c r="D46" s="74">
        <v>1</v>
      </c>
      <c r="E46" s="95">
        <v>14.9</v>
      </c>
      <c r="F46" s="56">
        <f t="shared" si="3"/>
        <v>1</v>
      </c>
      <c r="G46" s="122" t="s">
        <v>116</v>
      </c>
      <c r="H46" s="123"/>
      <c r="I46" s="54">
        <f t="shared" si="0"/>
        <v>14.9</v>
      </c>
      <c r="J46" s="22">
        <f t="shared" si="4"/>
        <v>44486.902777777781</v>
      </c>
      <c r="K46" s="54">
        <f t="shared" si="5"/>
        <v>7849.1709999999994</v>
      </c>
      <c r="L46" s="74" t="s">
        <v>16</v>
      </c>
      <c r="M46" s="56">
        <f t="shared" si="1"/>
        <v>1</v>
      </c>
      <c r="N46" s="54">
        <f t="shared" si="2"/>
        <v>14.9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44487.013888888891</v>
      </c>
      <c r="D47" s="74">
        <v>1</v>
      </c>
      <c r="E47" s="95">
        <v>14.9</v>
      </c>
      <c r="F47" s="56">
        <f t="shared" si="3"/>
        <v>1</v>
      </c>
      <c r="G47" s="122" t="s">
        <v>116</v>
      </c>
      <c r="H47" s="123"/>
      <c r="I47" s="54">
        <f t="shared" si="0"/>
        <v>14.9</v>
      </c>
      <c r="J47" s="22">
        <f t="shared" si="4"/>
        <v>44487.013888888891</v>
      </c>
      <c r="K47" s="54">
        <f t="shared" si="5"/>
        <v>7849.1709999999994</v>
      </c>
      <c r="L47" s="74" t="s">
        <v>16</v>
      </c>
      <c r="M47" s="56">
        <f t="shared" si="1"/>
        <v>1</v>
      </c>
      <c r="N47" s="54">
        <f t="shared" si="2"/>
        <v>14.9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44487.131944444445</v>
      </c>
      <c r="D48" s="74">
        <v>1</v>
      </c>
      <c r="E48" s="95">
        <v>14.9</v>
      </c>
      <c r="F48" s="56">
        <f t="shared" si="3"/>
        <v>1</v>
      </c>
      <c r="G48" s="122" t="s">
        <v>116</v>
      </c>
      <c r="H48" s="123"/>
      <c r="I48" s="54">
        <f t="shared" si="0"/>
        <v>14.9</v>
      </c>
      <c r="J48" s="22">
        <f t="shared" si="4"/>
        <v>44487.131944444445</v>
      </c>
      <c r="K48" s="54">
        <f t="shared" si="5"/>
        <v>7849.1709999999994</v>
      </c>
      <c r="L48" s="74" t="s">
        <v>16</v>
      </c>
      <c r="M48" s="56">
        <f t="shared" si="1"/>
        <v>1</v>
      </c>
      <c r="N48" s="54">
        <f t="shared" si="2"/>
        <v>14.9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44487.291666666664</v>
      </c>
      <c r="D49" s="74">
        <v>1</v>
      </c>
      <c r="E49" s="95">
        <v>14.9</v>
      </c>
      <c r="F49" s="56">
        <f t="shared" si="3"/>
        <v>1</v>
      </c>
      <c r="G49" s="122" t="s">
        <v>116</v>
      </c>
      <c r="H49" s="123"/>
      <c r="I49" s="54">
        <f t="shared" si="0"/>
        <v>14.9</v>
      </c>
      <c r="J49" s="22">
        <f t="shared" si="4"/>
        <v>44487.291666666664</v>
      </c>
      <c r="K49" s="54">
        <f t="shared" si="5"/>
        <v>7849.1709999999994</v>
      </c>
      <c r="L49" s="74" t="s">
        <v>16</v>
      </c>
      <c r="M49" s="56">
        <f t="shared" si="1"/>
        <v>1</v>
      </c>
      <c r="N49" s="54">
        <f t="shared" si="2"/>
        <v>14.9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44487.958333333336</v>
      </c>
      <c r="D50" s="74">
        <v>1</v>
      </c>
      <c r="E50" s="95">
        <v>14.9</v>
      </c>
      <c r="F50" s="56">
        <f t="shared" si="3"/>
        <v>1</v>
      </c>
      <c r="G50" s="122" t="s">
        <v>116</v>
      </c>
      <c r="H50" s="123"/>
      <c r="I50" s="54">
        <f t="shared" si="0"/>
        <v>14.9</v>
      </c>
      <c r="J50" s="22">
        <f t="shared" si="4"/>
        <v>44487.958333333336</v>
      </c>
      <c r="K50" s="54">
        <f t="shared" si="5"/>
        <v>7849.1709999999994</v>
      </c>
      <c r="L50" s="74" t="s">
        <v>16</v>
      </c>
      <c r="M50" s="56">
        <f t="shared" si="1"/>
        <v>1</v>
      </c>
      <c r="N50" s="54">
        <f t="shared" si="2"/>
        <v>14.9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44488.013888888891</v>
      </c>
      <c r="D51" s="74">
        <v>1</v>
      </c>
      <c r="E51" s="95">
        <v>14.9</v>
      </c>
      <c r="F51" s="56">
        <f t="shared" si="3"/>
        <v>1</v>
      </c>
      <c r="G51" s="122" t="s">
        <v>116</v>
      </c>
      <c r="H51" s="123"/>
      <c r="I51" s="54">
        <f t="shared" si="0"/>
        <v>14.9</v>
      </c>
      <c r="J51" s="22">
        <f t="shared" si="4"/>
        <v>44488.013888888891</v>
      </c>
      <c r="K51" s="54">
        <f t="shared" si="5"/>
        <v>7849.1709999999994</v>
      </c>
      <c r="L51" s="74" t="s">
        <v>16</v>
      </c>
      <c r="M51" s="56">
        <f t="shared" si="1"/>
        <v>1</v>
      </c>
      <c r="N51" s="54">
        <f t="shared" si="2"/>
        <v>14.9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44488.71875</v>
      </c>
      <c r="D52" s="74">
        <v>1</v>
      </c>
      <c r="E52" s="95">
        <v>14.9</v>
      </c>
      <c r="F52" s="56">
        <f t="shared" si="3"/>
        <v>1</v>
      </c>
      <c r="G52" s="122" t="s">
        <v>116</v>
      </c>
      <c r="H52" s="123"/>
      <c r="I52" s="54">
        <f t="shared" si="0"/>
        <v>14.9</v>
      </c>
      <c r="J52" s="22">
        <f t="shared" si="4"/>
        <v>44488.71875</v>
      </c>
      <c r="K52" s="54">
        <f t="shared" si="5"/>
        <v>7849.1709999999994</v>
      </c>
      <c r="L52" s="74" t="s">
        <v>16</v>
      </c>
      <c r="M52" s="56">
        <f t="shared" si="1"/>
        <v>1</v>
      </c>
      <c r="N52" s="54">
        <f t="shared" si="2"/>
        <v>14.9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44490.708333333336</v>
      </c>
      <c r="D53" s="74">
        <v>1</v>
      </c>
      <c r="E53" s="95">
        <v>14.9</v>
      </c>
      <c r="F53" s="56">
        <f t="shared" si="3"/>
        <v>1</v>
      </c>
      <c r="G53" s="122" t="s">
        <v>116</v>
      </c>
      <c r="H53" s="123"/>
      <c r="I53" s="54">
        <f t="shared" si="0"/>
        <v>14.9</v>
      </c>
      <c r="J53" s="22">
        <f t="shared" si="4"/>
        <v>44490.708333333336</v>
      </c>
      <c r="K53" s="54">
        <f t="shared" si="5"/>
        <v>7849.1709999999994</v>
      </c>
      <c r="L53" s="74" t="s">
        <v>16</v>
      </c>
      <c r="M53" s="56">
        <f t="shared" si="1"/>
        <v>1</v>
      </c>
      <c r="N53" s="54">
        <f t="shared" si="2"/>
        <v>14.9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44492.298611111109</v>
      </c>
      <c r="D54" s="74">
        <v>1</v>
      </c>
      <c r="E54" s="95">
        <v>14.9</v>
      </c>
      <c r="F54" s="56">
        <f t="shared" si="3"/>
        <v>1</v>
      </c>
      <c r="G54" s="122" t="s">
        <v>116</v>
      </c>
      <c r="H54" s="123"/>
      <c r="I54" s="54">
        <f t="shared" si="0"/>
        <v>14.9</v>
      </c>
      <c r="J54" s="22">
        <f t="shared" si="4"/>
        <v>44492.298611111109</v>
      </c>
      <c r="K54" s="54">
        <f t="shared" si="5"/>
        <v>7849.1709999999994</v>
      </c>
      <c r="L54" s="74" t="s">
        <v>16</v>
      </c>
      <c r="M54" s="56">
        <f t="shared" si="1"/>
        <v>1</v>
      </c>
      <c r="N54" s="54">
        <f t="shared" si="2"/>
        <v>14.9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44492.552777777775</v>
      </c>
      <c r="D55" s="74">
        <v>1</v>
      </c>
      <c r="E55" s="95">
        <v>14.9</v>
      </c>
      <c r="F55" s="56">
        <f t="shared" si="3"/>
        <v>1</v>
      </c>
      <c r="G55" s="122" t="s">
        <v>116</v>
      </c>
      <c r="H55" s="123"/>
      <c r="I55" s="54">
        <f t="shared" si="0"/>
        <v>14.9</v>
      </c>
      <c r="J55" s="22">
        <f t="shared" si="4"/>
        <v>44492.552777777775</v>
      </c>
      <c r="K55" s="54">
        <f t="shared" si="5"/>
        <v>7849.1709999999994</v>
      </c>
      <c r="L55" s="74" t="s">
        <v>16</v>
      </c>
      <c r="M55" s="56">
        <f t="shared" si="1"/>
        <v>1</v>
      </c>
      <c r="N55" s="54">
        <f t="shared" si="2"/>
        <v>14.9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44493.416666666664</v>
      </c>
      <c r="D56" s="74">
        <v>1</v>
      </c>
      <c r="E56" s="95">
        <v>14.9</v>
      </c>
      <c r="F56" s="56">
        <f t="shared" si="3"/>
        <v>1</v>
      </c>
      <c r="G56" s="122" t="s">
        <v>116</v>
      </c>
      <c r="H56" s="123"/>
      <c r="I56" s="54">
        <f t="shared" si="0"/>
        <v>14.9</v>
      </c>
      <c r="J56" s="22">
        <f t="shared" si="4"/>
        <v>44493.416666666664</v>
      </c>
      <c r="K56" s="54">
        <f t="shared" si="5"/>
        <v>7849.1709999999994</v>
      </c>
      <c r="L56" s="74" t="s">
        <v>16</v>
      </c>
      <c r="M56" s="56">
        <f t="shared" si="1"/>
        <v>1</v>
      </c>
      <c r="N56" s="54">
        <f t="shared" si="2"/>
        <v>14.9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44493.638194444444</v>
      </c>
      <c r="D57" s="74">
        <v>1</v>
      </c>
      <c r="E57" s="95">
        <v>14.9</v>
      </c>
      <c r="F57" s="56">
        <f t="shared" si="3"/>
        <v>1</v>
      </c>
      <c r="G57" s="122" t="s">
        <v>116</v>
      </c>
      <c r="H57" s="123"/>
      <c r="I57" s="54">
        <f t="shared" si="0"/>
        <v>14.9</v>
      </c>
      <c r="J57" s="22">
        <f t="shared" si="4"/>
        <v>44493.638194444444</v>
      </c>
      <c r="K57" s="54">
        <f t="shared" si="5"/>
        <v>7849.1709999999994</v>
      </c>
      <c r="L57" s="74" t="s">
        <v>16</v>
      </c>
      <c r="M57" s="56">
        <f t="shared" si="1"/>
        <v>1</v>
      </c>
      <c r="N57" s="54">
        <f t="shared" si="2"/>
        <v>14.9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44493.791666666664</v>
      </c>
      <c r="D58" s="74">
        <v>1</v>
      </c>
      <c r="E58" s="95">
        <v>14.9</v>
      </c>
      <c r="F58" s="56">
        <f t="shared" si="3"/>
        <v>1</v>
      </c>
      <c r="G58" s="122" t="s">
        <v>116</v>
      </c>
      <c r="H58" s="123"/>
      <c r="I58" s="54">
        <f t="shared" si="0"/>
        <v>14.9</v>
      </c>
      <c r="J58" s="22">
        <f t="shared" si="4"/>
        <v>44493.791666666664</v>
      </c>
      <c r="K58" s="54">
        <f t="shared" si="5"/>
        <v>7849.1709999999994</v>
      </c>
      <c r="L58" s="74" t="s">
        <v>16</v>
      </c>
      <c r="M58" s="56">
        <f t="shared" si="1"/>
        <v>1</v>
      </c>
      <c r="N58" s="54">
        <f t="shared" si="2"/>
        <v>14.9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44494.010416666664</v>
      </c>
      <c r="D59" s="74">
        <v>1</v>
      </c>
      <c r="E59" s="95">
        <v>14.9</v>
      </c>
      <c r="F59" s="56">
        <f t="shared" si="3"/>
        <v>1</v>
      </c>
      <c r="G59" s="122" t="s">
        <v>116</v>
      </c>
      <c r="H59" s="123"/>
      <c r="I59" s="54">
        <f t="shared" si="0"/>
        <v>14.9</v>
      </c>
      <c r="J59" s="22">
        <f t="shared" si="4"/>
        <v>44494.010416666664</v>
      </c>
      <c r="K59" s="54">
        <f>E59*526.79</f>
        <v>7849.1709999999994</v>
      </c>
      <c r="L59" s="74" t="s">
        <v>16</v>
      </c>
      <c r="M59" s="56">
        <f t="shared" si="1"/>
        <v>1</v>
      </c>
      <c r="N59" s="54">
        <f t="shared" si="2"/>
        <v>14.9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44465.333333333336</v>
      </c>
      <c r="D60" s="74">
        <v>1</v>
      </c>
      <c r="E60" s="95">
        <v>7</v>
      </c>
      <c r="F60" s="56">
        <f t="shared" si="3"/>
        <v>1</v>
      </c>
      <c r="G60" s="122" t="s">
        <v>116</v>
      </c>
      <c r="H60" s="123"/>
      <c r="I60" s="54">
        <f t="shared" si="0"/>
        <v>7</v>
      </c>
      <c r="J60" s="22">
        <f t="shared" si="4"/>
        <v>44465.333333333336</v>
      </c>
      <c r="K60" s="54">
        <f t="shared" si="5"/>
        <v>3687.5299999999997</v>
      </c>
      <c r="L60" s="74" t="s">
        <v>16</v>
      </c>
      <c r="M60" s="56">
        <f t="shared" si="1"/>
        <v>1</v>
      </c>
      <c r="N60" s="54">
        <f t="shared" si="2"/>
        <v>7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44468.701388888891</v>
      </c>
      <c r="D61" s="74">
        <v>1</v>
      </c>
      <c r="E61" s="95">
        <v>7</v>
      </c>
      <c r="F61" s="56">
        <f t="shared" si="3"/>
        <v>1</v>
      </c>
      <c r="G61" s="122" t="s">
        <v>116</v>
      </c>
      <c r="H61" s="123"/>
      <c r="I61" s="54">
        <f t="shared" si="0"/>
        <v>7</v>
      </c>
      <c r="J61" s="22">
        <f t="shared" si="4"/>
        <v>44468.701388888891</v>
      </c>
      <c r="K61" s="54">
        <f t="shared" si="5"/>
        <v>3687.5299999999997</v>
      </c>
      <c r="L61" s="74" t="s">
        <v>16</v>
      </c>
      <c r="M61" s="56">
        <f t="shared" si="1"/>
        <v>1</v>
      </c>
      <c r="N61" s="54">
        <f t="shared" si="2"/>
        <v>7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44474.177083333336</v>
      </c>
      <c r="D62" s="74">
        <v>1</v>
      </c>
      <c r="E62" s="95">
        <v>14.9</v>
      </c>
      <c r="F62" s="56">
        <f t="shared" si="3"/>
        <v>1</v>
      </c>
      <c r="G62" s="122" t="s">
        <v>116</v>
      </c>
      <c r="H62" s="123"/>
      <c r="I62" s="54">
        <f t="shared" si="0"/>
        <v>14.9</v>
      </c>
      <c r="J62" s="23">
        <f t="shared" si="4"/>
        <v>44474.177083333336</v>
      </c>
      <c r="K62" s="54">
        <f t="shared" si="5"/>
        <v>7849.1709999999994</v>
      </c>
      <c r="L62" s="74" t="s">
        <v>16</v>
      </c>
      <c r="M62" s="56">
        <f t="shared" si="1"/>
        <v>1</v>
      </c>
      <c r="N62" s="54">
        <f t="shared" si="2"/>
        <v>14.9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44474.763888888891</v>
      </c>
      <c r="D63" s="74">
        <v>1</v>
      </c>
      <c r="E63" s="95">
        <v>14.9</v>
      </c>
      <c r="F63" s="56">
        <f t="shared" si="3"/>
        <v>1</v>
      </c>
      <c r="G63" s="122" t="s">
        <v>116</v>
      </c>
      <c r="H63" s="123"/>
      <c r="I63" s="54">
        <f t="shared" si="0"/>
        <v>14.9</v>
      </c>
      <c r="J63" s="23">
        <f t="shared" si="4"/>
        <v>44474.763888888891</v>
      </c>
      <c r="K63" s="54">
        <f t="shared" si="5"/>
        <v>7849.1709999999994</v>
      </c>
      <c r="L63" s="74" t="s">
        <v>16</v>
      </c>
      <c r="M63" s="56">
        <f t="shared" si="1"/>
        <v>1</v>
      </c>
      <c r="N63" s="54">
        <f t="shared" si="2"/>
        <v>14.9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44478.458333333336</v>
      </c>
      <c r="D64" s="74">
        <v>1</v>
      </c>
      <c r="E64" s="95">
        <v>14.9</v>
      </c>
      <c r="F64" s="56">
        <f t="shared" si="3"/>
        <v>1</v>
      </c>
      <c r="G64" s="122" t="s">
        <v>116</v>
      </c>
      <c r="H64" s="123"/>
      <c r="I64" s="54">
        <f t="shared" si="0"/>
        <v>14.9</v>
      </c>
      <c r="J64" s="23">
        <f t="shared" si="4"/>
        <v>44478.458333333336</v>
      </c>
      <c r="K64" s="54">
        <f t="shared" si="5"/>
        <v>7849.1709999999994</v>
      </c>
      <c r="L64" s="74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44483.395833333336</v>
      </c>
      <c r="D65" s="74">
        <v>1</v>
      </c>
      <c r="E65" s="95">
        <v>14.9</v>
      </c>
      <c r="F65" s="56">
        <f t="shared" si="3"/>
        <v>1</v>
      </c>
      <c r="G65" s="122" t="s">
        <v>116</v>
      </c>
      <c r="H65" s="123"/>
      <c r="I65" s="54">
        <f t="shared" si="0"/>
        <v>14.9</v>
      </c>
      <c r="J65" s="23">
        <f t="shared" si="4"/>
        <v>44483.395833333336</v>
      </c>
      <c r="K65" s="54">
        <f t="shared" si="5"/>
        <v>7849.1709999999994</v>
      </c>
      <c r="L65" s="74" t="s">
        <v>16</v>
      </c>
      <c r="M65" s="56">
        <f t="shared" si="1"/>
        <v>1</v>
      </c>
      <c r="N65" s="54">
        <f t="shared" si="2"/>
        <v>14.9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44492.379166666666</v>
      </c>
      <c r="D66" s="74">
        <v>1</v>
      </c>
      <c r="E66" s="95">
        <v>14.9</v>
      </c>
      <c r="F66" s="56">
        <f t="shared" si="3"/>
        <v>1</v>
      </c>
      <c r="G66" s="122" t="s">
        <v>116</v>
      </c>
      <c r="H66" s="123"/>
      <c r="I66" s="54">
        <f t="shared" si="0"/>
        <v>14.9</v>
      </c>
      <c r="J66" s="23">
        <f t="shared" si="4"/>
        <v>44492.379166666666</v>
      </c>
      <c r="K66" s="54">
        <f t="shared" si="5"/>
        <v>7849.1709999999994</v>
      </c>
      <c r="L66" s="74" t="s">
        <v>16</v>
      </c>
      <c r="M66" s="56">
        <f t="shared" si="1"/>
        <v>1</v>
      </c>
      <c r="N66" s="54">
        <f t="shared" si="2"/>
        <v>14.9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 t="s">
        <v>391</v>
      </c>
      <c r="D67" s="74">
        <v>1</v>
      </c>
      <c r="E67" s="95">
        <v>7</v>
      </c>
      <c r="F67" s="56">
        <f t="shared" si="3"/>
        <v>1</v>
      </c>
      <c r="G67" s="122" t="s">
        <v>116</v>
      </c>
      <c r="H67" s="123"/>
      <c r="I67" s="54">
        <f t="shared" si="0"/>
        <v>7</v>
      </c>
      <c r="J67" s="23" t="str">
        <f t="shared" si="4"/>
        <v>28.09.2021г.</v>
      </c>
      <c r="K67" s="54">
        <f t="shared" si="5"/>
        <v>3687.5299999999997</v>
      </c>
      <c r="L67" s="74" t="s">
        <v>16</v>
      </c>
      <c r="M67" s="56">
        <f t="shared" si="1"/>
        <v>1</v>
      </c>
      <c r="N67" s="54">
        <f t="shared" si="2"/>
        <v>7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 t="s">
        <v>392</v>
      </c>
      <c r="D68" s="74">
        <v>1</v>
      </c>
      <c r="E68" s="95">
        <v>7</v>
      </c>
      <c r="F68" s="56">
        <f t="shared" si="3"/>
        <v>1</v>
      </c>
      <c r="G68" s="122" t="s">
        <v>116</v>
      </c>
      <c r="H68" s="123"/>
      <c r="I68" s="54">
        <f t="shared" si="0"/>
        <v>7</v>
      </c>
      <c r="J68" s="23" t="str">
        <f t="shared" si="4"/>
        <v>30.09.2021г.</v>
      </c>
      <c r="K68" s="54">
        <f t="shared" si="5"/>
        <v>3687.5299999999997</v>
      </c>
      <c r="L68" s="74" t="s">
        <v>16</v>
      </c>
      <c r="M68" s="56">
        <f t="shared" si="1"/>
        <v>1</v>
      </c>
      <c r="N68" s="54">
        <f t="shared" si="2"/>
        <v>7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 t="s">
        <v>393</v>
      </c>
      <c r="D69" s="74">
        <v>1</v>
      </c>
      <c r="E69" s="95">
        <v>14.9</v>
      </c>
      <c r="F69" s="56">
        <f t="shared" si="3"/>
        <v>1</v>
      </c>
      <c r="G69" s="122" t="s">
        <v>116</v>
      </c>
      <c r="H69" s="123"/>
      <c r="I69" s="54">
        <f t="shared" si="0"/>
        <v>14.9</v>
      </c>
      <c r="J69" s="23" t="str">
        <f t="shared" si="4"/>
        <v>02.10.2021г.</v>
      </c>
      <c r="K69" s="54">
        <f t="shared" si="5"/>
        <v>7849.1709999999994</v>
      </c>
      <c r="L69" s="74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 t="s">
        <v>394</v>
      </c>
      <c r="D70" s="74">
        <v>1</v>
      </c>
      <c r="E70" s="95">
        <v>14.9</v>
      </c>
      <c r="F70" s="56">
        <f t="shared" si="3"/>
        <v>1</v>
      </c>
      <c r="G70" s="122" t="s">
        <v>116</v>
      </c>
      <c r="H70" s="123"/>
      <c r="I70" s="54">
        <f t="shared" ref="I70:I133" si="6">E70</f>
        <v>14.9</v>
      </c>
      <c r="J70" s="23" t="str">
        <f t="shared" si="4"/>
        <v>03.10.2021г.</v>
      </c>
      <c r="K70" s="54">
        <f t="shared" si="5"/>
        <v>7849.1709999999994</v>
      </c>
      <c r="L70" s="74" t="s">
        <v>16</v>
      </c>
      <c r="M70" s="56">
        <f t="shared" ref="M70:M133" si="7">F70</f>
        <v>1</v>
      </c>
      <c r="N70" s="54">
        <f t="shared" ref="N70:N133" si="8">E70</f>
        <v>14.9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 t="s">
        <v>395</v>
      </c>
      <c r="D71" s="74">
        <v>1</v>
      </c>
      <c r="E71" s="95">
        <v>14.9</v>
      </c>
      <c r="F71" s="56">
        <f t="shared" ref="F71:F134" si="9">D71</f>
        <v>1</v>
      </c>
      <c r="G71" s="122" t="s">
        <v>116</v>
      </c>
      <c r="H71" s="123"/>
      <c r="I71" s="54">
        <f t="shared" si="6"/>
        <v>14.9</v>
      </c>
      <c r="J71" s="23" t="str">
        <f t="shared" ref="J71:J134" si="10">C71</f>
        <v>04.10.2021г.</v>
      </c>
      <c r="K71" s="54">
        <f t="shared" ref="K71:K134" si="11">E71*526.79</f>
        <v>7849.1709999999994</v>
      </c>
      <c r="L71" s="74" t="s">
        <v>16</v>
      </c>
      <c r="M71" s="56">
        <f t="shared" si="7"/>
        <v>1</v>
      </c>
      <c r="N71" s="54">
        <f t="shared" si="8"/>
        <v>14.9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 t="s">
        <v>396</v>
      </c>
      <c r="D72" s="74">
        <v>1</v>
      </c>
      <c r="E72" s="95">
        <v>14.9</v>
      </c>
      <c r="F72" s="56">
        <f t="shared" si="9"/>
        <v>1</v>
      </c>
      <c r="G72" s="122" t="s">
        <v>116</v>
      </c>
      <c r="H72" s="123"/>
      <c r="I72" s="54">
        <f t="shared" si="6"/>
        <v>14.9</v>
      </c>
      <c r="J72" s="23" t="str">
        <f t="shared" si="10"/>
        <v>06.10.2021г.</v>
      </c>
      <c r="K72" s="54">
        <f t="shared" si="11"/>
        <v>7849.1709999999994</v>
      </c>
      <c r="L72" s="74" t="s">
        <v>16</v>
      </c>
      <c r="M72" s="56">
        <f t="shared" si="7"/>
        <v>1</v>
      </c>
      <c r="N72" s="54">
        <f t="shared" si="8"/>
        <v>14.9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 t="s">
        <v>397</v>
      </c>
      <c r="D73" s="74">
        <v>1</v>
      </c>
      <c r="E73" s="95">
        <v>14.9</v>
      </c>
      <c r="F73" s="56">
        <f t="shared" si="9"/>
        <v>1</v>
      </c>
      <c r="G73" s="122" t="s">
        <v>116</v>
      </c>
      <c r="H73" s="123"/>
      <c r="I73" s="54">
        <f t="shared" si="6"/>
        <v>14.9</v>
      </c>
      <c r="J73" s="23" t="str">
        <f t="shared" si="10"/>
        <v>10.10.2021г.</v>
      </c>
      <c r="K73" s="54">
        <f t="shared" si="11"/>
        <v>7849.1709999999994</v>
      </c>
      <c r="L73" s="74" t="s">
        <v>16</v>
      </c>
      <c r="M73" s="56">
        <f t="shared" si="7"/>
        <v>1</v>
      </c>
      <c r="N73" s="54">
        <f t="shared" si="8"/>
        <v>14.9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 t="s">
        <v>397</v>
      </c>
      <c r="D74" s="74">
        <v>1</v>
      </c>
      <c r="E74" s="95">
        <v>14.9</v>
      </c>
      <c r="F74" s="56">
        <f t="shared" si="9"/>
        <v>1</v>
      </c>
      <c r="G74" s="122" t="s">
        <v>116</v>
      </c>
      <c r="H74" s="123"/>
      <c r="I74" s="54">
        <f t="shared" si="6"/>
        <v>14.9</v>
      </c>
      <c r="J74" s="23" t="str">
        <f t="shared" si="10"/>
        <v>10.10.2021г.</v>
      </c>
      <c r="K74" s="54">
        <f t="shared" si="11"/>
        <v>7849.1709999999994</v>
      </c>
      <c r="L74" s="74" t="s">
        <v>16</v>
      </c>
      <c r="M74" s="56">
        <f t="shared" si="7"/>
        <v>1</v>
      </c>
      <c r="N74" s="54">
        <f t="shared" si="8"/>
        <v>14.9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 t="s">
        <v>398</v>
      </c>
      <c r="D75" s="74">
        <v>1</v>
      </c>
      <c r="E75" s="95">
        <v>14.9</v>
      </c>
      <c r="F75" s="56">
        <f t="shared" si="9"/>
        <v>1</v>
      </c>
      <c r="G75" s="122" t="s">
        <v>116</v>
      </c>
      <c r="H75" s="123"/>
      <c r="I75" s="54">
        <f t="shared" si="6"/>
        <v>14.9</v>
      </c>
      <c r="J75" s="23" t="str">
        <f t="shared" si="10"/>
        <v>13.10.2021г.</v>
      </c>
      <c r="K75" s="54">
        <f t="shared" si="11"/>
        <v>7849.1709999999994</v>
      </c>
      <c r="L75" s="74" t="s">
        <v>16</v>
      </c>
      <c r="M75" s="56">
        <f t="shared" si="7"/>
        <v>1</v>
      </c>
      <c r="N75" s="54">
        <f t="shared" si="8"/>
        <v>14.9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 t="s">
        <v>399</v>
      </c>
      <c r="D76" s="74">
        <v>1</v>
      </c>
      <c r="E76" s="95">
        <v>14.9</v>
      </c>
      <c r="F76" s="56">
        <f t="shared" si="9"/>
        <v>1</v>
      </c>
      <c r="G76" s="122" t="s">
        <v>116</v>
      </c>
      <c r="H76" s="123"/>
      <c r="I76" s="54">
        <f t="shared" si="6"/>
        <v>14.9</v>
      </c>
      <c r="J76" s="23" t="str">
        <f t="shared" si="10"/>
        <v>15.10.2021г.</v>
      </c>
      <c r="K76" s="54">
        <f t="shared" si="11"/>
        <v>7849.1709999999994</v>
      </c>
      <c r="L76" s="74" t="s">
        <v>16</v>
      </c>
      <c r="M76" s="56">
        <f t="shared" si="7"/>
        <v>1</v>
      </c>
      <c r="N76" s="54">
        <f t="shared" si="8"/>
        <v>14.9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 t="s">
        <v>400</v>
      </c>
      <c r="D77" s="74">
        <v>1</v>
      </c>
      <c r="E77" s="95">
        <v>14.9</v>
      </c>
      <c r="F77" s="56">
        <f t="shared" si="9"/>
        <v>1</v>
      </c>
      <c r="G77" s="122" t="s">
        <v>116</v>
      </c>
      <c r="H77" s="123"/>
      <c r="I77" s="54">
        <f t="shared" si="6"/>
        <v>14.9</v>
      </c>
      <c r="J77" s="23" t="str">
        <f t="shared" si="10"/>
        <v>19.10.2021г.</v>
      </c>
      <c r="K77" s="54">
        <f t="shared" si="11"/>
        <v>7849.1709999999994</v>
      </c>
      <c r="L77" s="74" t="s">
        <v>16</v>
      </c>
      <c r="M77" s="56">
        <f t="shared" si="7"/>
        <v>1</v>
      </c>
      <c r="N77" s="54">
        <f t="shared" si="8"/>
        <v>14.9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 t="s">
        <v>401</v>
      </c>
      <c r="D78" s="74">
        <v>1</v>
      </c>
      <c r="E78" s="95">
        <v>14.9</v>
      </c>
      <c r="F78" s="56">
        <f t="shared" si="9"/>
        <v>1</v>
      </c>
      <c r="G78" s="122" t="s">
        <v>116</v>
      </c>
      <c r="H78" s="123"/>
      <c r="I78" s="54">
        <f t="shared" si="6"/>
        <v>14.9</v>
      </c>
      <c r="J78" s="23" t="str">
        <f t="shared" si="10"/>
        <v>21.10.2021г.</v>
      </c>
      <c r="K78" s="54">
        <f t="shared" si="11"/>
        <v>7849.1709999999994</v>
      </c>
      <c r="L78" s="74" t="s">
        <v>16</v>
      </c>
      <c r="M78" s="56">
        <f t="shared" si="7"/>
        <v>1</v>
      </c>
      <c r="N78" s="54">
        <f t="shared" si="8"/>
        <v>14.9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 t="s">
        <v>402</v>
      </c>
      <c r="D79" s="74">
        <v>1</v>
      </c>
      <c r="E79" s="95">
        <v>14.9</v>
      </c>
      <c r="F79" s="56">
        <f t="shared" si="9"/>
        <v>1</v>
      </c>
      <c r="G79" s="122" t="s">
        <v>116</v>
      </c>
      <c r="H79" s="123"/>
      <c r="I79" s="54">
        <f t="shared" si="6"/>
        <v>14.9</v>
      </c>
      <c r="J79" s="23" t="str">
        <f t="shared" si="10"/>
        <v>24.10.2021г.</v>
      </c>
      <c r="K79" s="54">
        <f t="shared" si="11"/>
        <v>7849.1709999999994</v>
      </c>
      <c r="L79" s="74" t="s">
        <v>16</v>
      </c>
      <c r="M79" s="56">
        <f t="shared" si="7"/>
        <v>1</v>
      </c>
      <c r="N79" s="54">
        <f t="shared" si="8"/>
        <v>14.9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 t="s">
        <v>402</v>
      </c>
      <c r="D80" s="74">
        <v>1</v>
      </c>
      <c r="E80" s="95">
        <v>14.9</v>
      </c>
      <c r="F80" s="56">
        <f t="shared" si="9"/>
        <v>1</v>
      </c>
      <c r="G80" s="122" t="s">
        <v>116</v>
      </c>
      <c r="H80" s="123"/>
      <c r="I80" s="54">
        <f t="shared" si="6"/>
        <v>14.9</v>
      </c>
      <c r="J80" s="23" t="str">
        <f t="shared" si="10"/>
        <v>24.10.2021г.</v>
      </c>
      <c r="K80" s="54">
        <f t="shared" si="11"/>
        <v>7849.1709999999994</v>
      </c>
      <c r="L80" s="74" t="s">
        <v>16</v>
      </c>
      <c r="M80" s="56">
        <f t="shared" si="7"/>
        <v>1</v>
      </c>
      <c r="N80" s="54">
        <f t="shared" si="8"/>
        <v>14.9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 t="s">
        <v>403</v>
      </c>
      <c r="D81" s="74">
        <v>1</v>
      </c>
      <c r="E81" s="95">
        <v>14.9</v>
      </c>
      <c r="F81" s="56">
        <f t="shared" si="9"/>
        <v>1</v>
      </c>
      <c r="G81" s="122" t="s">
        <v>116</v>
      </c>
      <c r="H81" s="123"/>
      <c r="I81" s="54">
        <f t="shared" si="6"/>
        <v>14.9</v>
      </c>
      <c r="J81" s="23" t="str">
        <f t="shared" si="10"/>
        <v>05.10.2021г.</v>
      </c>
      <c r="K81" s="54">
        <f t="shared" si="11"/>
        <v>7849.1709999999994</v>
      </c>
      <c r="L81" s="74" t="s">
        <v>16</v>
      </c>
      <c r="M81" s="56">
        <f t="shared" si="7"/>
        <v>1</v>
      </c>
      <c r="N81" s="54">
        <f t="shared" si="8"/>
        <v>14.9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 t="s">
        <v>404</v>
      </c>
      <c r="D82" s="74">
        <v>1</v>
      </c>
      <c r="E82" s="95">
        <v>14.9</v>
      </c>
      <c r="F82" s="56">
        <f t="shared" si="9"/>
        <v>1</v>
      </c>
      <c r="G82" s="122" t="s">
        <v>116</v>
      </c>
      <c r="H82" s="123"/>
      <c r="I82" s="54">
        <f t="shared" si="6"/>
        <v>14.9</v>
      </c>
      <c r="J82" s="23" t="str">
        <f t="shared" si="10"/>
        <v>08.10.2021г.</v>
      </c>
      <c r="K82" s="54">
        <f t="shared" si="11"/>
        <v>7849.1709999999994</v>
      </c>
      <c r="L82" s="74" t="s">
        <v>16</v>
      </c>
      <c r="M82" s="56">
        <f t="shared" si="7"/>
        <v>1</v>
      </c>
      <c r="N82" s="54">
        <f t="shared" si="8"/>
        <v>14.9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 t="s">
        <v>405</v>
      </c>
      <c r="D83" s="74">
        <v>1</v>
      </c>
      <c r="E83" s="95">
        <v>14.9</v>
      </c>
      <c r="F83" s="56">
        <f t="shared" si="9"/>
        <v>1</v>
      </c>
      <c r="G83" s="122" t="s">
        <v>116</v>
      </c>
      <c r="H83" s="123"/>
      <c r="I83" s="54">
        <f t="shared" si="6"/>
        <v>14.9</v>
      </c>
      <c r="J83" s="23" t="str">
        <f t="shared" si="10"/>
        <v>16.10.2021г.</v>
      </c>
      <c r="K83" s="54">
        <f t="shared" si="11"/>
        <v>7849.1709999999994</v>
      </c>
      <c r="L83" s="74" t="s">
        <v>16</v>
      </c>
      <c r="M83" s="56">
        <f t="shared" si="7"/>
        <v>1</v>
      </c>
      <c r="N83" s="54">
        <f t="shared" si="8"/>
        <v>14.9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44464</v>
      </c>
      <c r="D84" s="74">
        <v>1</v>
      </c>
      <c r="E84" s="95">
        <v>7</v>
      </c>
      <c r="F84" s="56">
        <f t="shared" si="9"/>
        <v>1</v>
      </c>
      <c r="G84" s="122" t="s">
        <v>116</v>
      </c>
      <c r="H84" s="123"/>
      <c r="I84" s="54">
        <f t="shared" si="6"/>
        <v>7</v>
      </c>
      <c r="J84" s="23">
        <f t="shared" si="10"/>
        <v>44464</v>
      </c>
      <c r="K84" s="54">
        <f t="shared" si="11"/>
        <v>3687.5299999999997</v>
      </c>
      <c r="L84" s="74" t="s">
        <v>16</v>
      </c>
      <c r="M84" s="56">
        <f t="shared" si="7"/>
        <v>1</v>
      </c>
      <c r="N84" s="54">
        <f t="shared" si="8"/>
        <v>7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44465</v>
      </c>
      <c r="D85" s="74">
        <v>1</v>
      </c>
      <c r="E85" s="95">
        <v>7</v>
      </c>
      <c r="F85" s="56">
        <f t="shared" si="9"/>
        <v>1</v>
      </c>
      <c r="G85" s="122" t="s">
        <v>116</v>
      </c>
      <c r="H85" s="123"/>
      <c r="I85" s="54">
        <f t="shared" si="6"/>
        <v>7</v>
      </c>
      <c r="J85" s="23">
        <f t="shared" si="10"/>
        <v>44465</v>
      </c>
      <c r="K85" s="54">
        <f t="shared" si="11"/>
        <v>3687.5299999999997</v>
      </c>
      <c r="L85" s="74" t="s">
        <v>16</v>
      </c>
      <c r="M85" s="56">
        <f t="shared" si="7"/>
        <v>1</v>
      </c>
      <c r="N85" s="54">
        <f t="shared" si="8"/>
        <v>7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44467</v>
      </c>
      <c r="D86" s="74">
        <v>1</v>
      </c>
      <c r="E86" s="95">
        <v>7</v>
      </c>
      <c r="F86" s="56">
        <f t="shared" si="9"/>
        <v>1</v>
      </c>
      <c r="G86" s="122" t="s">
        <v>116</v>
      </c>
      <c r="H86" s="123"/>
      <c r="I86" s="54">
        <f t="shared" si="6"/>
        <v>7</v>
      </c>
      <c r="J86" s="23">
        <f t="shared" si="10"/>
        <v>44467</v>
      </c>
      <c r="K86" s="54">
        <f t="shared" si="11"/>
        <v>3687.5299999999997</v>
      </c>
      <c r="L86" s="74" t="s">
        <v>16</v>
      </c>
      <c r="M86" s="56">
        <f t="shared" si="7"/>
        <v>1</v>
      </c>
      <c r="N86" s="54">
        <f t="shared" si="8"/>
        <v>7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44468</v>
      </c>
      <c r="D87" s="74">
        <v>1</v>
      </c>
      <c r="E87" s="95">
        <v>7</v>
      </c>
      <c r="F87" s="56">
        <f t="shared" si="9"/>
        <v>1</v>
      </c>
      <c r="G87" s="122" t="s">
        <v>116</v>
      </c>
      <c r="H87" s="123"/>
      <c r="I87" s="54">
        <f t="shared" si="6"/>
        <v>7</v>
      </c>
      <c r="J87" s="23">
        <f t="shared" si="10"/>
        <v>44468</v>
      </c>
      <c r="K87" s="54">
        <f t="shared" si="11"/>
        <v>3687.5299999999997</v>
      </c>
      <c r="L87" s="74" t="s">
        <v>16</v>
      </c>
      <c r="M87" s="56">
        <f t="shared" si="7"/>
        <v>1</v>
      </c>
      <c r="N87" s="54">
        <f t="shared" si="8"/>
        <v>7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44469</v>
      </c>
      <c r="D88" s="74">
        <v>1</v>
      </c>
      <c r="E88" s="95">
        <v>7</v>
      </c>
      <c r="F88" s="56">
        <f t="shared" si="9"/>
        <v>1</v>
      </c>
      <c r="G88" s="122" t="s">
        <v>116</v>
      </c>
      <c r="H88" s="123"/>
      <c r="I88" s="54">
        <f t="shared" si="6"/>
        <v>7</v>
      </c>
      <c r="J88" s="23">
        <f t="shared" si="10"/>
        <v>44469</v>
      </c>
      <c r="K88" s="54">
        <f t="shared" si="11"/>
        <v>3687.5299999999997</v>
      </c>
      <c r="L88" s="74" t="s">
        <v>16</v>
      </c>
      <c r="M88" s="56">
        <f t="shared" si="7"/>
        <v>1</v>
      </c>
      <c r="N88" s="54">
        <f t="shared" si="8"/>
        <v>7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44471</v>
      </c>
      <c r="D89" s="74">
        <v>1</v>
      </c>
      <c r="E89" s="95">
        <v>14.9</v>
      </c>
      <c r="F89" s="56">
        <f t="shared" si="9"/>
        <v>1</v>
      </c>
      <c r="G89" s="122" t="s">
        <v>116</v>
      </c>
      <c r="H89" s="123"/>
      <c r="I89" s="54">
        <f t="shared" si="6"/>
        <v>14.9</v>
      </c>
      <c r="J89" s="23">
        <f t="shared" si="10"/>
        <v>44471</v>
      </c>
      <c r="K89" s="54">
        <f t="shared" si="11"/>
        <v>7849.1709999999994</v>
      </c>
      <c r="L89" s="74" t="s">
        <v>16</v>
      </c>
      <c r="M89" s="56">
        <f t="shared" si="7"/>
        <v>1</v>
      </c>
      <c r="N89" s="54">
        <f t="shared" si="8"/>
        <v>14.9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44470</v>
      </c>
      <c r="D90" s="74">
        <v>1</v>
      </c>
      <c r="E90" s="95">
        <v>14.9</v>
      </c>
      <c r="F90" s="56">
        <f t="shared" si="9"/>
        <v>1</v>
      </c>
      <c r="G90" s="122" t="s">
        <v>116</v>
      </c>
      <c r="H90" s="123"/>
      <c r="I90" s="54">
        <f t="shared" si="6"/>
        <v>14.9</v>
      </c>
      <c r="J90" s="23">
        <f t="shared" si="10"/>
        <v>44470</v>
      </c>
      <c r="K90" s="54">
        <f t="shared" si="11"/>
        <v>7849.1709999999994</v>
      </c>
      <c r="L90" s="74" t="s">
        <v>16</v>
      </c>
      <c r="M90" s="56">
        <f t="shared" si="7"/>
        <v>1</v>
      </c>
      <c r="N90" s="54">
        <f t="shared" si="8"/>
        <v>14.9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44471</v>
      </c>
      <c r="D91" s="74">
        <v>1</v>
      </c>
      <c r="E91" s="95">
        <v>14.9</v>
      </c>
      <c r="F91" s="56">
        <f t="shared" si="9"/>
        <v>1</v>
      </c>
      <c r="G91" s="122" t="s">
        <v>116</v>
      </c>
      <c r="H91" s="123"/>
      <c r="I91" s="54">
        <f t="shared" si="6"/>
        <v>14.9</v>
      </c>
      <c r="J91" s="23">
        <f t="shared" si="10"/>
        <v>44471</v>
      </c>
      <c r="K91" s="54">
        <f t="shared" si="11"/>
        <v>7849.1709999999994</v>
      </c>
      <c r="L91" s="74" t="s">
        <v>16</v>
      </c>
      <c r="M91" s="56">
        <f t="shared" si="7"/>
        <v>1</v>
      </c>
      <c r="N91" s="54">
        <f t="shared" si="8"/>
        <v>14.9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>
        <v>44472</v>
      </c>
      <c r="D92" s="74">
        <v>1</v>
      </c>
      <c r="E92" s="95">
        <v>14.9</v>
      </c>
      <c r="F92" s="56">
        <f t="shared" si="9"/>
        <v>1</v>
      </c>
      <c r="G92" s="122" t="s">
        <v>116</v>
      </c>
      <c r="H92" s="123"/>
      <c r="I92" s="54">
        <f t="shared" si="6"/>
        <v>14.9</v>
      </c>
      <c r="J92" s="23">
        <f t="shared" si="10"/>
        <v>44472</v>
      </c>
      <c r="K92" s="54">
        <f t="shared" si="11"/>
        <v>7849.1709999999994</v>
      </c>
      <c r="L92" s="74" t="s">
        <v>16</v>
      </c>
      <c r="M92" s="56">
        <f t="shared" si="7"/>
        <v>1</v>
      </c>
      <c r="N92" s="54">
        <f t="shared" si="8"/>
        <v>14.9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>
        <v>44473</v>
      </c>
      <c r="D93" s="74">
        <v>1</v>
      </c>
      <c r="E93" s="95">
        <v>14.9</v>
      </c>
      <c r="F93" s="56">
        <f t="shared" si="9"/>
        <v>1</v>
      </c>
      <c r="G93" s="122" t="s">
        <v>116</v>
      </c>
      <c r="H93" s="123"/>
      <c r="I93" s="54">
        <f t="shared" si="6"/>
        <v>14.9</v>
      </c>
      <c r="J93" s="23">
        <f t="shared" si="10"/>
        <v>44473</v>
      </c>
      <c r="K93" s="54">
        <f t="shared" si="11"/>
        <v>7849.1709999999994</v>
      </c>
      <c r="L93" s="74" t="s">
        <v>16</v>
      </c>
      <c r="M93" s="56">
        <f t="shared" si="7"/>
        <v>1</v>
      </c>
      <c r="N93" s="54">
        <f t="shared" si="8"/>
        <v>14.9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>
        <v>44473</v>
      </c>
      <c r="D94" s="74">
        <v>1</v>
      </c>
      <c r="E94" s="95">
        <v>14.9</v>
      </c>
      <c r="F94" s="56">
        <f t="shared" si="9"/>
        <v>1</v>
      </c>
      <c r="G94" s="122" t="s">
        <v>116</v>
      </c>
      <c r="H94" s="123"/>
      <c r="I94" s="54">
        <f t="shared" si="6"/>
        <v>14.9</v>
      </c>
      <c r="J94" s="23">
        <f t="shared" si="10"/>
        <v>44473</v>
      </c>
      <c r="K94" s="54">
        <f t="shared" si="11"/>
        <v>7849.1709999999994</v>
      </c>
      <c r="L94" s="74" t="s">
        <v>16</v>
      </c>
      <c r="M94" s="56">
        <f t="shared" si="7"/>
        <v>1</v>
      </c>
      <c r="N94" s="54">
        <f t="shared" si="8"/>
        <v>14.9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>
        <v>44474</v>
      </c>
      <c r="D95" s="74">
        <v>1</v>
      </c>
      <c r="E95" s="95">
        <v>14.9</v>
      </c>
      <c r="F95" s="56">
        <f t="shared" si="9"/>
        <v>1</v>
      </c>
      <c r="G95" s="122" t="s">
        <v>116</v>
      </c>
      <c r="H95" s="123"/>
      <c r="I95" s="54">
        <f t="shared" si="6"/>
        <v>14.9</v>
      </c>
      <c r="J95" s="23">
        <f t="shared" si="10"/>
        <v>44474</v>
      </c>
      <c r="K95" s="54">
        <f t="shared" si="11"/>
        <v>7849.1709999999994</v>
      </c>
      <c r="L95" s="74" t="s">
        <v>16</v>
      </c>
      <c r="M95" s="56">
        <f t="shared" si="7"/>
        <v>1</v>
      </c>
      <c r="N95" s="54">
        <f t="shared" si="8"/>
        <v>14.9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>
        <v>44475</v>
      </c>
      <c r="D96" s="74">
        <v>1</v>
      </c>
      <c r="E96" s="95">
        <v>14.9</v>
      </c>
      <c r="F96" s="56">
        <f t="shared" si="9"/>
        <v>1</v>
      </c>
      <c r="G96" s="122" t="s">
        <v>116</v>
      </c>
      <c r="H96" s="123"/>
      <c r="I96" s="54">
        <f t="shared" si="6"/>
        <v>14.9</v>
      </c>
      <c r="J96" s="23">
        <f t="shared" si="10"/>
        <v>44475</v>
      </c>
      <c r="K96" s="54">
        <f t="shared" si="11"/>
        <v>7849.1709999999994</v>
      </c>
      <c r="L96" s="74" t="s">
        <v>16</v>
      </c>
      <c r="M96" s="56">
        <f t="shared" si="7"/>
        <v>1</v>
      </c>
      <c r="N96" s="54">
        <f t="shared" si="8"/>
        <v>14.9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44476</v>
      </c>
      <c r="D97" s="74">
        <v>1</v>
      </c>
      <c r="E97" s="95">
        <v>14.9</v>
      </c>
      <c r="F97" s="56">
        <f t="shared" si="9"/>
        <v>1</v>
      </c>
      <c r="G97" s="122" t="s">
        <v>116</v>
      </c>
      <c r="H97" s="123"/>
      <c r="I97" s="54">
        <f t="shared" si="6"/>
        <v>14.9</v>
      </c>
      <c r="J97" s="23">
        <f t="shared" si="10"/>
        <v>44476</v>
      </c>
      <c r="K97" s="54">
        <f t="shared" si="11"/>
        <v>7849.1709999999994</v>
      </c>
      <c r="L97" s="74" t="s">
        <v>16</v>
      </c>
      <c r="M97" s="56">
        <f t="shared" si="7"/>
        <v>1</v>
      </c>
      <c r="N97" s="54">
        <f t="shared" si="8"/>
        <v>14.9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44476</v>
      </c>
      <c r="D98" s="74">
        <v>1</v>
      </c>
      <c r="E98" s="95">
        <v>14.9</v>
      </c>
      <c r="F98" s="56">
        <f t="shared" si="9"/>
        <v>1</v>
      </c>
      <c r="G98" s="122" t="s">
        <v>313</v>
      </c>
      <c r="H98" s="123"/>
      <c r="I98" s="54">
        <f t="shared" si="6"/>
        <v>14.9</v>
      </c>
      <c r="J98" s="23">
        <f t="shared" si="10"/>
        <v>44476</v>
      </c>
      <c r="K98" s="54">
        <f t="shared" si="11"/>
        <v>7849.1709999999994</v>
      </c>
      <c r="L98" s="74" t="s">
        <v>16</v>
      </c>
      <c r="M98" s="56">
        <f t="shared" si="7"/>
        <v>1</v>
      </c>
      <c r="N98" s="54">
        <f t="shared" si="8"/>
        <v>14.9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44476</v>
      </c>
      <c r="D99" s="74">
        <v>1</v>
      </c>
      <c r="E99" s="95">
        <v>14.9</v>
      </c>
      <c r="F99" s="56">
        <f t="shared" si="9"/>
        <v>1</v>
      </c>
      <c r="G99" s="122" t="s">
        <v>314</v>
      </c>
      <c r="H99" s="123"/>
      <c r="I99" s="54">
        <f t="shared" si="6"/>
        <v>14.9</v>
      </c>
      <c r="J99" s="23">
        <f t="shared" si="10"/>
        <v>44476</v>
      </c>
      <c r="K99" s="54">
        <f t="shared" si="11"/>
        <v>7849.1709999999994</v>
      </c>
      <c r="L99" s="74" t="s">
        <v>16</v>
      </c>
      <c r="M99" s="56">
        <f t="shared" si="7"/>
        <v>1</v>
      </c>
      <c r="N99" s="54">
        <f t="shared" si="8"/>
        <v>14.9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44477</v>
      </c>
      <c r="D100" s="74">
        <v>1</v>
      </c>
      <c r="E100" s="95">
        <v>14.9</v>
      </c>
      <c r="F100" s="56">
        <f t="shared" si="9"/>
        <v>1</v>
      </c>
      <c r="G100" s="122" t="s">
        <v>315</v>
      </c>
      <c r="H100" s="123"/>
      <c r="I100" s="54">
        <f t="shared" si="6"/>
        <v>14.9</v>
      </c>
      <c r="J100" s="23">
        <f t="shared" si="10"/>
        <v>44477</v>
      </c>
      <c r="K100" s="54">
        <f t="shared" si="11"/>
        <v>7849.1709999999994</v>
      </c>
      <c r="L100" s="74" t="s">
        <v>16</v>
      </c>
      <c r="M100" s="56">
        <f t="shared" si="7"/>
        <v>1</v>
      </c>
      <c r="N100" s="54">
        <f t="shared" si="8"/>
        <v>14.9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44478</v>
      </c>
      <c r="D101" s="74">
        <v>1</v>
      </c>
      <c r="E101" s="95">
        <v>14.9</v>
      </c>
      <c r="F101" s="56">
        <f t="shared" si="9"/>
        <v>1</v>
      </c>
      <c r="G101" s="122" t="s">
        <v>316</v>
      </c>
      <c r="H101" s="123"/>
      <c r="I101" s="54">
        <f t="shared" si="6"/>
        <v>14.9</v>
      </c>
      <c r="J101" s="23">
        <f t="shared" si="10"/>
        <v>44478</v>
      </c>
      <c r="K101" s="54">
        <f t="shared" si="11"/>
        <v>7849.1709999999994</v>
      </c>
      <c r="L101" s="74" t="s">
        <v>16</v>
      </c>
      <c r="M101" s="56">
        <f t="shared" si="7"/>
        <v>1</v>
      </c>
      <c r="N101" s="54">
        <f t="shared" si="8"/>
        <v>14.9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44479</v>
      </c>
      <c r="D102" s="74">
        <v>1</v>
      </c>
      <c r="E102" s="95">
        <v>14.9</v>
      </c>
      <c r="F102" s="56">
        <f t="shared" si="9"/>
        <v>1</v>
      </c>
      <c r="G102" s="122" t="s">
        <v>317</v>
      </c>
      <c r="H102" s="123"/>
      <c r="I102" s="54">
        <f t="shared" si="6"/>
        <v>14.9</v>
      </c>
      <c r="J102" s="23">
        <f t="shared" si="10"/>
        <v>44479</v>
      </c>
      <c r="K102" s="54">
        <f t="shared" si="11"/>
        <v>7849.1709999999994</v>
      </c>
      <c r="L102" s="74" t="s">
        <v>16</v>
      </c>
      <c r="M102" s="56">
        <f t="shared" si="7"/>
        <v>1</v>
      </c>
      <c r="N102" s="54">
        <f t="shared" si="8"/>
        <v>14.9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44478</v>
      </c>
      <c r="D103" s="74">
        <v>1</v>
      </c>
      <c r="E103" s="95">
        <v>14.9</v>
      </c>
      <c r="F103" s="56">
        <f t="shared" si="9"/>
        <v>1</v>
      </c>
      <c r="G103" s="122" t="s">
        <v>318</v>
      </c>
      <c r="H103" s="123"/>
      <c r="I103" s="54">
        <f t="shared" si="6"/>
        <v>14.9</v>
      </c>
      <c r="J103" s="23">
        <f t="shared" si="10"/>
        <v>44478</v>
      </c>
      <c r="K103" s="54">
        <f t="shared" si="11"/>
        <v>7849.1709999999994</v>
      </c>
      <c r="L103" s="74" t="s">
        <v>16</v>
      </c>
      <c r="M103" s="56">
        <f t="shared" si="7"/>
        <v>1</v>
      </c>
      <c r="N103" s="54">
        <f t="shared" si="8"/>
        <v>14.9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44479</v>
      </c>
      <c r="D104" s="74">
        <v>1</v>
      </c>
      <c r="E104" s="95">
        <v>14.9</v>
      </c>
      <c r="F104" s="56">
        <f t="shared" si="9"/>
        <v>1</v>
      </c>
      <c r="G104" s="122" t="s">
        <v>319</v>
      </c>
      <c r="H104" s="123"/>
      <c r="I104" s="54">
        <f t="shared" si="6"/>
        <v>14.9</v>
      </c>
      <c r="J104" s="23">
        <f t="shared" si="10"/>
        <v>44479</v>
      </c>
      <c r="K104" s="54">
        <f t="shared" si="11"/>
        <v>7849.1709999999994</v>
      </c>
      <c r="L104" s="74" t="s">
        <v>16</v>
      </c>
      <c r="M104" s="56">
        <f t="shared" si="7"/>
        <v>1</v>
      </c>
      <c r="N104" s="54">
        <f t="shared" si="8"/>
        <v>14.9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44480</v>
      </c>
      <c r="D105" s="74">
        <v>1</v>
      </c>
      <c r="E105" s="95">
        <v>14.9</v>
      </c>
      <c r="F105" s="56">
        <f t="shared" si="9"/>
        <v>1</v>
      </c>
      <c r="G105" s="122" t="s">
        <v>320</v>
      </c>
      <c r="H105" s="123"/>
      <c r="I105" s="54">
        <f t="shared" si="6"/>
        <v>14.9</v>
      </c>
      <c r="J105" s="23">
        <f t="shared" si="10"/>
        <v>44480</v>
      </c>
      <c r="K105" s="54">
        <f t="shared" si="11"/>
        <v>7849.1709999999994</v>
      </c>
      <c r="L105" s="74" t="s">
        <v>16</v>
      </c>
      <c r="M105" s="56">
        <f t="shared" si="7"/>
        <v>1</v>
      </c>
      <c r="N105" s="54">
        <f t="shared" si="8"/>
        <v>14.9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44482</v>
      </c>
      <c r="D106" s="74">
        <v>1</v>
      </c>
      <c r="E106" s="95">
        <v>14.9</v>
      </c>
      <c r="F106" s="56">
        <f t="shared" si="9"/>
        <v>1</v>
      </c>
      <c r="G106" s="122" t="s">
        <v>321</v>
      </c>
      <c r="H106" s="123"/>
      <c r="I106" s="54">
        <f t="shared" si="6"/>
        <v>14.9</v>
      </c>
      <c r="J106" s="23">
        <f t="shared" si="10"/>
        <v>44482</v>
      </c>
      <c r="K106" s="54">
        <f t="shared" si="11"/>
        <v>7849.1709999999994</v>
      </c>
      <c r="L106" s="74" t="s">
        <v>16</v>
      </c>
      <c r="M106" s="56">
        <f t="shared" si="7"/>
        <v>1</v>
      </c>
      <c r="N106" s="54">
        <f t="shared" si="8"/>
        <v>14.9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44481</v>
      </c>
      <c r="D107" s="74">
        <v>1</v>
      </c>
      <c r="E107" s="95">
        <v>14.9</v>
      </c>
      <c r="F107" s="56">
        <f t="shared" si="9"/>
        <v>1</v>
      </c>
      <c r="G107" s="122" t="s">
        <v>322</v>
      </c>
      <c r="H107" s="123"/>
      <c r="I107" s="54">
        <f t="shared" si="6"/>
        <v>14.9</v>
      </c>
      <c r="J107" s="23">
        <f t="shared" si="10"/>
        <v>44481</v>
      </c>
      <c r="K107" s="54">
        <f t="shared" si="11"/>
        <v>7849.1709999999994</v>
      </c>
      <c r="L107" s="74" t="s">
        <v>16</v>
      </c>
      <c r="M107" s="56">
        <f t="shared" si="7"/>
        <v>1</v>
      </c>
      <c r="N107" s="54">
        <f t="shared" si="8"/>
        <v>14.9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44482</v>
      </c>
      <c r="D108" s="74">
        <v>1</v>
      </c>
      <c r="E108" s="95">
        <v>14.9</v>
      </c>
      <c r="F108" s="56">
        <f t="shared" si="9"/>
        <v>1</v>
      </c>
      <c r="G108" s="122" t="s">
        <v>323</v>
      </c>
      <c r="H108" s="123"/>
      <c r="I108" s="54">
        <f t="shared" si="6"/>
        <v>14.9</v>
      </c>
      <c r="J108" s="23">
        <f t="shared" si="10"/>
        <v>44482</v>
      </c>
      <c r="K108" s="54">
        <f t="shared" si="11"/>
        <v>7849.1709999999994</v>
      </c>
      <c r="L108" s="74" t="s">
        <v>16</v>
      </c>
      <c r="M108" s="56">
        <f t="shared" si="7"/>
        <v>1</v>
      </c>
      <c r="N108" s="54">
        <f t="shared" si="8"/>
        <v>14.9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44481</v>
      </c>
      <c r="D109" s="74">
        <v>1</v>
      </c>
      <c r="E109" s="95">
        <v>14.9</v>
      </c>
      <c r="F109" s="56">
        <f t="shared" si="9"/>
        <v>1</v>
      </c>
      <c r="G109" s="122" t="s">
        <v>324</v>
      </c>
      <c r="H109" s="123"/>
      <c r="I109" s="54">
        <f t="shared" si="6"/>
        <v>14.9</v>
      </c>
      <c r="J109" s="23">
        <f t="shared" si="10"/>
        <v>44481</v>
      </c>
      <c r="K109" s="54">
        <f t="shared" si="11"/>
        <v>7849.1709999999994</v>
      </c>
      <c r="L109" s="74" t="s">
        <v>16</v>
      </c>
      <c r="M109" s="56">
        <f t="shared" si="7"/>
        <v>1</v>
      </c>
      <c r="N109" s="54">
        <f t="shared" si="8"/>
        <v>14.9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44485</v>
      </c>
      <c r="D110" s="74">
        <v>1</v>
      </c>
      <c r="E110" s="95">
        <v>14.9</v>
      </c>
      <c r="F110" s="56">
        <f t="shared" si="9"/>
        <v>1</v>
      </c>
      <c r="G110" s="122" t="s">
        <v>325</v>
      </c>
      <c r="H110" s="123"/>
      <c r="I110" s="54">
        <f t="shared" si="6"/>
        <v>14.9</v>
      </c>
      <c r="J110" s="23">
        <f t="shared" si="10"/>
        <v>44485</v>
      </c>
      <c r="K110" s="54">
        <f t="shared" si="11"/>
        <v>7849.1709999999994</v>
      </c>
      <c r="L110" s="74" t="s">
        <v>16</v>
      </c>
      <c r="M110" s="56">
        <f t="shared" si="7"/>
        <v>1</v>
      </c>
      <c r="N110" s="54">
        <f t="shared" si="8"/>
        <v>14.9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44486</v>
      </c>
      <c r="D111" s="74">
        <v>1</v>
      </c>
      <c r="E111" s="95">
        <v>14.9</v>
      </c>
      <c r="F111" s="56">
        <f t="shared" si="9"/>
        <v>1</v>
      </c>
      <c r="G111" s="122" t="s">
        <v>326</v>
      </c>
      <c r="H111" s="123"/>
      <c r="I111" s="54">
        <f t="shared" si="6"/>
        <v>14.9</v>
      </c>
      <c r="J111" s="23">
        <f t="shared" si="10"/>
        <v>44486</v>
      </c>
      <c r="K111" s="54">
        <f t="shared" si="11"/>
        <v>7849.1709999999994</v>
      </c>
      <c r="L111" s="74" t="s">
        <v>16</v>
      </c>
      <c r="M111" s="56">
        <f t="shared" si="7"/>
        <v>1</v>
      </c>
      <c r="N111" s="54">
        <f t="shared" si="8"/>
        <v>14.9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44485</v>
      </c>
      <c r="D112" s="74">
        <v>1</v>
      </c>
      <c r="E112" s="95">
        <v>14.9</v>
      </c>
      <c r="F112" s="56">
        <f t="shared" si="9"/>
        <v>1</v>
      </c>
      <c r="G112" s="122" t="s">
        <v>327</v>
      </c>
      <c r="H112" s="123"/>
      <c r="I112" s="54">
        <f t="shared" si="6"/>
        <v>14.9</v>
      </c>
      <c r="J112" s="23">
        <f t="shared" si="10"/>
        <v>44485</v>
      </c>
      <c r="K112" s="54">
        <f t="shared" si="11"/>
        <v>7849.1709999999994</v>
      </c>
      <c r="L112" s="74" t="s">
        <v>16</v>
      </c>
      <c r="M112" s="56">
        <f t="shared" si="7"/>
        <v>1</v>
      </c>
      <c r="N112" s="54">
        <f t="shared" si="8"/>
        <v>14.9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44486</v>
      </c>
      <c r="D113" s="74">
        <v>1</v>
      </c>
      <c r="E113" s="95">
        <v>14.9</v>
      </c>
      <c r="F113" s="56">
        <f t="shared" si="9"/>
        <v>1</v>
      </c>
      <c r="G113" s="122" t="s">
        <v>328</v>
      </c>
      <c r="H113" s="123"/>
      <c r="I113" s="54">
        <f t="shared" si="6"/>
        <v>14.9</v>
      </c>
      <c r="J113" s="23">
        <f t="shared" si="10"/>
        <v>44486</v>
      </c>
      <c r="K113" s="54">
        <f t="shared" si="11"/>
        <v>7849.1709999999994</v>
      </c>
      <c r="L113" s="74" t="s">
        <v>16</v>
      </c>
      <c r="M113" s="56">
        <f t="shared" si="7"/>
        <v>1</v>
      </c>
      <c r="N113" s="54">
        <f t="shared" si="8"/>
        <v>14.9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44489</v>
      </c>
      <c r="D114" s="74">
        <v>1</v>
      </c>
      <c r="E114" s="95">
        <v>14.9</v>
      </c>
      <c r="F114" s="56">
        <f t="shared" si="9"/>
        <v>1</v>
      </c>
      <c r="G114" s="122" t="s">
        <v>329</v>
      </c>
      <c r="H114" s="123"/>
      <c r="I114" s="54">
        <f t="shared" si="6"/>
        <v>14.9</v>
      </c>
      <c r="J114" s="23">
        <f t="shared" si="10"/>
        <v>44489</v>
      </c>
      <c r="K114" s="54">
        <f t="shared" si="11"/>
        <v>7849.1709999999994</v>
      </c>
      <c r="L114" s="74" t="s">
        <v>16</v>
      </c>
      <c r="M114" s="56">
        <f t="shared" si="7"/>
        <v>1</v>
      </c>
      <c r="N114" s="54">
        <f t="shared" si="8"/>
        <v>14.9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44490</v>
      </c>
      <c r="D115" s="74">
        <v>1</v>
      </c>
      <c r="E115" s="95">
        <v>14.9</v>
      </c>
      <c r="F115" s="56">
        <f t="shared" si="9"/>
        <v>1</v>
      </c>
      <c r="G115" s="122" t="s">
        <v>406</v>
      </c>
      <c r="H115" s="123"/>
      <c r="I115" s="54">
        <f t="shared" si="6"/>
        <v>14.9</v>
      </c>
      <c r="J115" s="23">
        <f t="shared" si="10"/>
        <v>44490</v>
      </c>
      <c r="K115" s="54">
        <f t="shared" si="11"/>
        <v>7849.1709999999994</v>
      </c>
      <c r="L115" s="74" t="s">
        <v>16</v>
      </c>
      <c r="M115" s="56">
        <f t="shared" si="7"/>
        <v>1</v>
      </c>
      <c r="N115" s="54">
        <f t="shared" si="8"/>
        <v>14.9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40</v>
      </c>
      <c r="C116" s="25">
        <v>44488</v>
      </c>
      <c r="D116" s="74">
        <v>1</v>
      </c>
      <c r="E116" s="95">
        <v>14.9</v>
      </c>
      <c r="F116" s="56">
        <f t="shared" si="9"/>
        <v>1</v>
      </c>
      <c r="G116" s="122" t="s">
        <v>407</v>
      </c>
      <c r="H116" s="123"/>
      <c r="I116" s="54">
        <f t="shared" si="6"/>
        <v>14.9</v>
      </c>
      <c r="J116" s="23">
        <f t="shared" si="10"/>
        <v>44488</v>
      </c>
      <c r="K116" s="54">
        <f t="shared" si="11"/>
        <v>7849.1709999999994</v>
      </c>
      <c r="L116" s="74" t="s">
        <v>16</v>
      </c>
      <c r="M116" s="56">
        <f t="shared" si="7"/>
        <v>1</v>
      </c>
      <c r="N116" s="54">
        <f t="shared" si="8"/>
        <v>14.9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40</v>
      </c>
      <c r="C117" s="25">
        <v>44491</v>
      </c>
      <c r="D117" s="74">
        <v>1</v>
      </c>
      <c r="E117" s="95">
        <v>14.9</v>
      </c>
      <c r="F117" s="56">
        <f t="shared" si="9"/>
        <v>1</v>
      </c>
      <c r="G117" s="122" t="s">
        <v>408</v>
      </c>
      <c r="H117" s="123"/>
      <c r="I117" s="54">
        <f t="shared" si="6"/>
        <v>14.9</v>
      </c>
      <c r="J117" s="23">
        <f t="shared" si="10"/>
        <v>44491</v>
      </c>
      <c r="K117" s="54">
        <f t="shared" si="11"/>
        <v>7849.1709999999994</v>
      </c>
      <c r="L117" s="74" t="s">
        <v>16</v>
      </c>
      <c r="M117" s="56">
        <f t="shared" si="7"/>
        <v>1</v>
      </c>
      <c r="N117" s="54">
        <f t="shared" si="8"/>
        <v>14.9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40</v>
      </c>
      <c r="C118" s="25">
        <v>44493</v>
      </c>
      <c r="D118" s="74">
        <v>1</v>
      </c>
      <c r="E118" s="95">
        <v>14.9</v>
      </c>
      <c r="F118" s="56">
        <f t="shared" si="9"/>
        <v>1</v>
      </c>
      <c r="G118" s="122" t="s">
        <v>409</v>
      </c>
      <c r="H118" s="123"/>
      <c r="I118" s="54">
        <f t="shared" si="6"/>
        <v>14.9</v>
      </c>
      <c r="J118" s="23">
        <f t="shared" si="10"/>
        <v>44493</v>
      </c>
      <c r="K118" s="54">
        <f t="shared" si="11"/>
        <v>7849.1709999999994</v>
      </c>
      <c r="L118" s="74" t="s">
        <v>16</v>
      </c>
      <c r="M118" s="56">
        <f t="shared" si="7"/>
        <v>1</v>
      </c>
      <c r="N118" s="54">
        <f t="shared" si="8"/>
        <v>14.9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40</v>
      </c>
      <c r="C119" s="25">
        <v>44483</v>
      </c>
      <c r="D119" s="74">
        <v>1</v>
      </c>
      <c r="E119" s="95">
        <v>14.9</v>
      </c>
      <c r="F119" s="56">
        <f t="shared" si="9"/>
        <v>1</v>
      </c>
      <c r="G119" s="122" t="s">
        <v>410</v>
      </c>
      <c r="H119" s="123"/>
      <c r="I119" s="54">
        <f t="shared" si="6"/>
        <v>14.9</v>
      </c>
      <c r="J119" s="23">
        <f t="shared" si="10"/>
        <v>44483</v>
      </c>
      <c r="K119" s="54">
        <f t="shared" si="11"/>
        <v>7849.1709999999994</v>
      </c>
      <c r="L119" s="74" t="s">
        <v>16</v>
      </c>
      <c r="M119" s="56">
        <f t="shared" si="7"/>
        <v>1</v>
      </c>
      <c r="N119" s="54">
        <f t="shared" si="8"/>
        <v>14.9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40</v>
      </c>
      <c r="C120" s="25">
        <v>44487</v>
      </c>
      <c r="D120" s="74">
        <v>1</v>
      </c>
      <c r="E120" s="95">
        <v>14.9</v>
      </c>
      <c r="F120" s="56">
        <f t="shared" si="9"/>
        <v>1</v>
      </c>
      <c r="G120" s="122" t="s">
        <v>411</v>
      </c>
      <c r="H120" s="123"/>
      <c r="I120" s="54">
        <f t="shared" si="6"/>
        <v>14.9</v>
      </c>
      <c r="J120" s="23">
        <f t="shared" si="10"/>
        <v>44487</v>
      </c>
      <c r="K120" s="54">
        <f t="shared" si="11"/>
        <v>7849.1709999999994</v>
      </c>
      <c r="L120" s="74" t="s">
        <v>16</v>
      </c>
      <c r="M120" s="56">
        <f t="shared" si="7"/>
        <v>1</v>
      </c>
      <c r="N120" s="54">
        <f t="shared" si="8"/>
        <v>14.9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82</v>
      </c>
      <c r="C121" s="25">
        <v>44493</v>
      </c>
      <c r="D121" s="74">
        <v>1</v>
      </c>
      <c r="E121" s="95">
        <v>12</v>
      </c>
      <c r="F121" s="56">
        <f t="shared" si="9"/>
        <v>1</v>
      </c>
      <c r="G121" s="122" t="s">
        <v>117</v>
      </c>
      <c r="H121" s="123"/>
      <c r="I121" s="54">
        <f t="shared" si="6"/>
        <v>12</v>
      </c>
      <c r="J121" s="23">
        <f t="shared" si="10"/>
        <v>44493</v>
      </c>
      <c r="K121" s="54">
        <f t="shared" si="11"/>
        <v>6321.48</v>
      </c>
      <c r="L121" s="74" t="s">
        <v>16</v>
      </c>
      <c r="M121" s="56">
        <f t="shared" si="7"/>
        <v>1</v>
      </c>
      <c r="N121" s="54">
        <f t="shared" si="8"/>
        <v>12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82</v>
      </c>
      <c r="C122" s="25">
        <v>44484</v>
      </c>
      <c r="D122" s="74">
        <v>1</v>
      </c>
      <c r="E122" s="95">
        <v>12</v>
      </c>
      <c r="F122" s="56">
        <f t="shared" si="9"/>
        <v>1</v>
      </c>
      <c r="G122" s="122" t="s">
        <v>117</v>
      </c>
      <c r="H122" s="123"/>
      <c r="I122" s="54">
        <f t="shared" si="6"/>
        <v>12</v>
      </c>
      <c r="J122" s="23">
        <f t="shared" si="10"/>
        <v>44484</v>
      </c>
      <c r="K122" s="54">
        <f t="shared" si="11"/>
        <v>6321.48</v>
      </c>
      <c r="L122" s="74" t="s">
        <v>16</v>
      </c>
      <c r="M122" s="56">
        <f t="shared" si="7"/>
        <v>1</v>
      </c>
      <c r="N122" s="54">
        <f t="shared" si="8"/>
        <v>12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82</v>
      </c>
      <c r="C123" s="25">
        <v>44473</v>
      </c>
      <c r="D123" s="74">
        <v>1</v>
      </c>
      <c r="E123" s="95">
        <v>12</v>
      </c>
      <c r="F123" s="56">
        <f t="shared" si="9"/>
        <v>1</v>
      </c>
      <c r="G123" s="122" t="s">
        <v>117</v>
      </c>
      <c r="H123" s="123"/>
      <c r="I123" s="54">
        <f t="shared" si="6"/>
        <v>12</v>
      </c>
      <c r="J123" s="23">
        <f t="shared" si="10"/>
        <v>44473</v>
      </c>
      <c r="K123" s="54">
        <f t="shared" si="11"/>
        <v>6321.48</v>
      </c>
      <c r="L123" s="74" t="s">
        <v>16</v>
      </c>
      <c r="M123" s="56">
        <f t="shared" si="7"/>
        <v>1</v>
      </c>
      <c r="N123" s="54">
        <f t="shared" si="8"/>
        <v>12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82</v>
      </c>
      <c r="C124" s="25">
        <v>44492</v>
      </c>
      <c r="D124" s="74">
        <v>1</v>
      </c>
      <c r="E124" s="95">
        <v>12</v>
      </c>
      <c r="F124" s="56">
        <f t="shared" si="9"/>
        <v>1</v>
      </c>
      <c r="G124" s="122" t="s">
        <v>117</v>
      </c>
      <c r="H124" s="123"/>
      <c r="I124" s="54">
        <f t="shared" si="6"/>
        <v>12</v>
      </c>
      <c r="J124" s="23">
        <f t="shared" si="10"/>
        <v>44492</v>
      </c>
      <c r="K124" s="54">
        <f t="shared" si="11"/>
        <v>6321.48</v>
      </c>
      <c r="L124" s="74" t="s">
        <v>16</v>
      </c>
      <c r="M124" s="56">
        <f t="shared" si="7"/>
        <v>1</v>
      </c>
      <c r="N124" s="54">
        <f t="shared" si="8"/>
        <v>12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82</v>
      </c>
      <c r="C125" s="25">
        <v>44489</v>
      </c>
      <c r="D125" s="74">
        <v>1</v>
      </c>
      <c r="E125" s="95">
        <v>12</v>
      </c>
      <c r="F125" s="56">
        <f t="shared" si="9"/>
        <v>1</v>
      </c>
      <c r="G125" s="122" t="s">
        <v>117</v>
      </c>
      <c r="H125" s="123"/>
      <c r="I125" s="54">
        <f t="shared" si="6"/>
        <v>12</v>
      </c>
      <c r="J125" s="23">
        <f t="shared" si="10"/>
        <v>44489</v>
      </c>
      <c r="K125" s="54">
        <f t="shared" si="11"/>
        <v>6321.48</v>
      </c>
      <c r="L125" s="74" t="s">
        <v>16</v>
      </c>
      <c r="M125" s="56">
        <f t="shared" si="7"/>
        <v>1</v>
      </c>
      <c r="N125" s="54">
        <f t="shared" si="8"/>
        <v>12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44469</v>
      </c>
      <c r="D126" s="74">
        <v>1</v>
      </c>
      <c r="E126" s="95">
        <v>12</v>
      </c>
      <c r="F126" s="56">
        <f t="shared" si="9"/>
        <v>1</v>
      </c>
      <c r="G126" s="122" t="s">
        <v>117</v>
      </c>
      <c r="H126" s="123"/>
      <c r="I126" s="54">
        <f t="shared" si="6"/>
        <v>12</v>
      </c>
      <c r="J126" s="23">
        <f t="shared" si="10"/>
        <v>44469</v>
      </c>
      <c r="K126" s="54">
        <f t="shared" si="11"/>
        <v>6321.48</v>
      </c>
      <c r="L126" s="74" t="s">
        <v>16</v>
      </c>
      <c r="M126" s="56">
        <f t="shared" si="7"/>
        <v>1</v>
      </c>
      <c r="N126" s="54">
        <f t="shared" si="8"/>
        <v>12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44477</v>
      </c>
      <c r="D127" s="74">
        <v>1</v>
      </c>
      <c r="E127" s="95">
        <v>12</v>
      </c>
      <c r="F127" s="56">
        <f t="shared" si="9"/>
        <v>1</v>
      </c>
      <c r="G127" s="122" t="s">
        <v>117</v>
      </c>
      <c r="H127" s="123"/>
      <c r="I127" s="54">
        <f t="shared" si="6"/>
        <v>12</v>
      </c>
      <c r="J127" s="23">
        <f t="shared" si="10"/>
        <v>44477</v>
      </c>
      <c r="K127" s="54">
        <f t="shared" si="11"/>
        <v>6321.48</v>
      </c>
      <c r="L127" s="74" t="s">
        <v>16</v>
      </c>
      <c r="M127" s="56">
        <f t="shared" si="7"/>
        <v>1</v>
      </c>
      <c r="N127" s="54">
        <f t="shared" si="8"/>
        <v>12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44470</v>
      </c>
      <c r="D128" s="74">
        <v>1</v>
      </c>
      <c r="E128" s="95">
        <v>12</v>
      </c>
      <c r="F128" s="56">
        <f t="shared" si="9"/>
        <v>1</v>
      </c>
      <c r="G128" s="122" t="s">
        <v>117</v>
      </c>
      <c r="H128" s="123"/>
      <c r="I128" s="54">
        <f t="shared" si="6"/>
        <v>12</v>
      </c>
      <c r="J128" s="23">
        <f t="shared" si="10"/>
        <v>44470</v>
      </c>
      <c r="K128" s="54">
        <f t="shared" si="11"/>
        <v>6321.48</v>
      </c>
      <c r="L128" s="74" t="s">
        <v>16</v>
      </c>
      <c r="M128" s="56">
        <f t="shared" si="7"/>
        <v>1</v>
      </c>
      <c r="N128" s="54">
        <f t="shared" si="8"/>
        <v>12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44479</v>
      </c>
      <c r="D129" s="74">
        <v>1</v>
      </c>
      <c r="E129" s="95">
        <v>12</v>
      </c>
      <c r="F129" s="56">
        <f t="shared" si="9"/>
        <v>1</v>
      </c>
      <c r="G129" s="122" t="s">
        <v>117</v>
      </c>
      <c r="H129" s="123"/>
      <c r="I129" s="54">
        <f t="shared" si="6"/>
        <v>12</v>
      </c>
      <c r="J129" s="23">
        <f t="shared" si="10"/>
        <v>44479</v>
      </c>
      <c r="K129" s="54">
        <f t="shared" si="11"/>
        <v>6321.48</v>
      </c>
      <c r="L129" s="74" t="s">
        <v>16</v>
      </c>
      <c r="M129" s="56">
        <f t="shared" si="7"/>
        <v>1</v>
      </c>
      <c r="N129" s="54">
        <f t="shared" si="8"/>
        <v>12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44490</v>
      </c>
      <c r="D130" s="74">
        <v>1</v>
      </c>
      <c r="E130" s="95">
        <v>12</v>
      </c>
      <c r="F130" s="56">
        <f t="shared" si="9"/>
        <v>1</v>
      </c>
      <c r="G130" s="122" t="s">
        <v>117</v>
      </c>
      <c r="H130" s="123"/>
      <c r="I130" s="54">
        <f t="shared" si="6"/>
        <v>12</v>
      </c>
      <c r="J130" s="23">
        <f t="shared" si="10"/>
        <v>44490</v>
      </c>
      <c r="K130" s="54">
        <f t="shared" si="11"/>
        <v>6321.48</v>
      </c>
      <c r="L130" s="74" t="s">
        <v>16</v>
      </c>
      <c r="M130" s="56">
        <f t="shared" si="7"/>
        <v>1</v>
      </c>
      <c r="N130" s="54">
        <f t="shared" si="8"/>
        <v>12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44471</v>
      </c>
      <c r="D131" s="74">
        <v>1</v>
      </c>
      <c r="E131" s="95">
        <v>12</v>
      </c>
      <c r="F131" s="56">
        <f t="shared" si="9"/>
        <v>1</v>
      </c>
      <c r="G131" s="122" t="s">
        <v>117</v>
      </c>
      <c r="H131" s="123"/>
      <c r="I131" s="54">
        <f t="shared" si="6"/>
        <v>12</v>
      </c>
      <c r="J131" s="23">
        <f t="shared" si="10"/>
        <v>44471</v>
      </c>
      <c r="K131" s="54">
        <f t="shared" si="11"/>
        <v>6321.48</v>
      </c>
      <c r="L131" s="74" t="s">
        <v>16</v>
      </c>
      <c r="M131" s="56">
        <f t="shared" si="7"/>
        <v>1</v>
      </c>
      <c r="N131" s="54">
        <f t="shared" si="8"/>
        <v>12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44478</v>
      </c>
      <c r="D132" s="74">
        <v>1</v>
      </c>
      <c r="E132" s="95">
        <v>12</v>
      </c>
      <c r="F132" s="56">
        <f t="shared" si="9"/>
        <v>1</v>
      </c>
      <c r="G132" s="122" t="s">
        <v>117</v>
      </c>
      <c r="H132" s="123"/>
      <c r="I132" s="54">
        <f t="shared" si="6"/>
        <v>12</v>
      </c>
      <c r="J132" s="23">
        <f t="shared" si="10"/>
        <v>44478</v>
      </c>
      <c r="K132" s="54">
        <f t="shared" si="11"/>
        <v>6321.48</v>
      </c>
      <c r="L132" s="74" t="s">
        <v>16</v>
      </c>
      <c r="M132" s="56">
        <f t="shared" si="7"/>
        <v>1</v>
      </c>
      <c r="N132" s="54">
        <f t="shared" si="8"/>
        <v>12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44486</v>
      </c>
      <c r="D133" s="74">
        <v>1</v>
      </c>
      <c r="E133" s="95">
        <v>12</v>
      </c>
      <c r="F133" s="56">
        <f t="shared" si="9"/>
        <v>1</v>
      </c>
      <c r="G133" s="122" t="s">
        <v>117</v>
      </c>
      <c r="H133" s="123"/>
      <c r="I133" s="54">
        <f t="shared" si="6"/>
        <v>12</v>
      </c>
      <c r="J133" s="23">
        <f t="shared" si="10"/>
        <v>44486</v>
      </c>
      <c r="K133" s="54">
        <f t="shared" si="11"/>
        <v>6321.48</v>
      </c>
      <c r="L133" s="74" t="s">
        <v>16</v>
      </c>
      <c r="M133" s="56">
        <f t="shared" si="7"/>
        <v>1</v>
      </c>
      <c r="N133" s="54">
        <f t="shared" si="8"/>
        <v>12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44491</v>
      </c>
      <c r="D134" s="74">
        <v>1</v>
      </c>
      <c r="E134" s="95">
        <v>12</v>
      </c>
      <c r="F134" s="56">
        <f t="shared" si="9"/>
        <v>1</v>
      </c>
      <c r="G134" s="122" t="s">
        <v>117</v>
      </c>
      <c r="H134" s="123"/>
      <c r="I134" s="54">
        <f t="shared" ref="I134:I174" si="12">E134</f>
        <v>12</v>
      </c>
      <c r="J134" s="23">
        <f t="shared" si="10"/>
        <v>44491</v>
      </c>
      <c r="K134" s="54">
        <f t="shared" si="11"/>
        <v>6321.48</v>
      </c>
      <c r="L134" s="74" t="s">
        <v>16</v>
      </c>
      <c r="M134" s="56">
        <f t="shared" ref="M134:M174" si="13">F134</f>
        <v>1</v>
      </c>
      <c r="N134" s="54">
        <f t="shared" ref="N134:N174" si="14">E134</f>
        <v>12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44468</v>
      </c>
      <c r="D135" s="74">
        <v>1</v>
      </c>
      <c r="E135" s="95">
        <v>12</v>
      </c>
      <c r="F135" s="56">
        <f t="shared" ref="F135:F173" si="15">D135</f>
        <v>1</v>
      </c>
      <c r="G135" s="122" t="s">
        <v>117</v>
      </c>
      <c r="H135" s="123"/>
      <c r="I135" s="54">
        <f t="shared" si="12"/>
        <v>12</v>
      </c>
      <c r="J135" s="23">
        <f t="shared" ref="J135:J166" si="16">C135</f>
        <v>44468</v>
      </c>
      <c r="K135" s="54">
        <f t="shared" ref="K135:K173" si="17">E135*526.79</f>
        <v>6321.48</v>
      </c>
      <c r="L135" s="74" t="s">
        <v>16</v>
      </c>
      <c r="M135" s="56">
        <f t="shared" si="13"/>
        <v>1</v>
      </c>
      <c r="N135" s="54">
        <f t="shared" si="14"/>
        <v>12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44471</v>
      </c>
      <c r="D136" s="74">
        <v>1</v>
      </c>
      <c r="E136" s="95">
        <v>12</v>
      </c>
      <c r="F136" s="56">
        <f t="shared" si="15"/>
        <v>1</v>
      </c>
      <c r="G136" s="122" t="s">
        <v>117</v>
      </c>
      <c r="H136" s="123"/>
      <c r="I136" s="54">
        <f t="shared" si="12"/>
        <v>12</v>
      </c>
      <c r="J136" s="23">
        <f t="shared" si="16"/>
        <v>44471</v>
      </c>
      <c r="K136" s="54">
        <f t="shared" si="17"/>
        <v>6321.48</v>
      </c>
      <c r="L136" s="74" t="s">
        <v>16</v>
      </c>
      <c r="M136" s="56">
        <f t="shared" si="13"/>
        <v>1</v>
      </c>
      <c r="N136" s="54">
        <f t="shared" si="14"/>
        <v>12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44475</v>
      </c>
      <c r="D137" s="74">
        <v>1</v>
      </c>
      <c r="E137" s="95">
        <v>12</v>
      </c>
      <c r="F137" s="56">
        <f t="shared" si="15"/>
        <v>1</v>
      </c>
      <c r="G137" s="122" t="s">
        <v>117</v>
      </c>
      <c r="H137" s="123"/>
      <c r="I137" s="54">
        <f t="shared" si="12"/>
        <v>12</v>
      </c>
      <c r="J137" s="23">
        <f t="shared" si="16"/>
        <v>44475</v>
      </c>
      <c r="K137" s="54">
        <f t="shared" si="17"/>
        <v>6321.48</v>
      </c>
      <c r="L137" s="74" t="s">
        <v>16</v>
      </c>
      <c r="M137" s="56">
        <f t="shared" si="13"/>
        <v>1</v>
      </c>
      <c r="N137" s="54">
        <f t="shared" si="14"/>
        <v>12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44483</v>
      </c>
      <c r="D138" s="74">
        <v>1</v>
      </c>
      <c r="E138" s="95">
        <v>12</v>
      </c>
      <c r="F138" s="56">
        <f t="shared" si="15"/>
        <v>1</v>
      </c>
      <c r="G138" s="122" t="s">
        <v>117</v>
      </c>
      <c r="H138" s="123"/>
      <c r="I138" s="54">
        <f t="shared" si="12"/>
        <v>12</v>
      </c>
      <c r="J138" s="23">
        <f t="shared" si="16"/>
        <v>44483</v>
      </c>
      <c r="K138" s="54">
        <f t="shared" si="17"/>
        <v>6321.48</v>
      </c>
      <c r="L138" s="74" t="s">
        <v>16</v>
      </c>
      <c r="M138" s="56">
        <f t="shared" si="13"/>
        <v>1</v>
      </c>
      <c r="N138" s="54">
        <f t="shared" si="14"/>
        <v>12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44487</v>
      </c>
      <c r="D139" s="74">
        <v>1</v>
      </c>
      <c r="E139" s="95">
        <v>12</v>
      </c>
      <c r="F139" s="56">
        <f t="shared" si="15"/>
        <v>1</v>
      </c>
      <c r="G139" s="122" t="s">
        <v>117</v>
      </c>
      <c r="H139" s="123"/>
      <c r="I139" s="54">
        <f t="shared" si="12"/>
        <v>12</v>
      </c>
      <c r="J139" s="23">
        <f t="shared" si="16"/>
        <v>44487</v>
      </c>
      <c r="K139" s="54">
        <f t="shared" si="17"/>
        <v>6321.48</v>
      </c>
      <c r="L139" s="74" t="s">
        <v>16</v>
      </c>
      <c r="M139" s="56">
        <f t="shared" si="13"/>
        <v>1</v>
      </c>
      <c r="N139" s="54">
        <f t="shared" si="14"/>
        <v>12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44486</v>
      </c>
      <c r="D140" s="74">
        <v>1</v>
      </c>
      <c r="E140" s="95">
        <v>12</v>
      </c>
      <c r="F140" s="56">
        <f t="shared" si="15"/>
        <v>1</v>
      </c>
      <c r="G140" s="122" t="s">
        <v>117</v>
      </c>
      <c r="H140" s="123"/>
      <c r="I140" s="54">
        <f t="shared" si="12"/>
        <v>12</v>
      </c>
      <c r="J140" s="23">
        <f t="shared" si="16"/>
        <v>44486</v>
      </c>
      <c r="K140" s="54">
        <f t="shared" si="17"/>
        <v>6321.48</v>
      </c>
      <c r="L140" s="74" t="s">
        <v>16</v>
      </c>
      <c r="M140" s="56">
        <f t="shared" si="13"/>
        <v>1</v>
      </c>
      <c r="N140" s="54">
        <f t="shared" si="14"/>
        <v>12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44470</v>
      </c>
      <c r="D141" s="74">
        <v>1</v>
      </c>
      <c r="E141" s="95">
        <v>12</v>
      </c>
      <c r="F141" s="56">
        <f t="shared" si="15"/>
        <v>1</v>
      </c>
      <c r="G141" s="122" t="s">
        <v>117</v>
      </c>
      <c r="H141" s="123"/>
      <c r="I141" s="54">
        <f t="shared" si="12"/>
        <v>12</v>
      </c>
      <c r="J141" s="23">
        <f t="shared" si="16"/>
        <v>44470</v>
      </c>
      <c r="K141" s="54">
        <f t="shared" si="17"/>
        <v>6321.48</v>
      </c>
      <c r="L141" s="74" t="s">
        <v>16</v>
      </c>
      <c r="M141" s="56">
        <f t="shared" si="13"/>
        <v>1</v>
      </c>
      <c r="N141" s="54">
        <f t="shared" si="14"/>
        <v>12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44472</v>
      </c>
      <c r="D142" s="74">
        <v>1</v>
      </c>
      <c r="E142" s="95">
        <v>12</v>
      </c>
      <c r="F142" s="56">
        <f t="shared" si="15"/>
        <v>1</v>
      </c>
      <c r="G142" s="122" t="s">
        <v>117</v>
      </c>
      <c r="H142" s="123"/>
      <c r="I142" s="54">
        <f t="shared" si="12"/>
        <v>12</v>
      </c>
      <c r="J142" s="23">
        <f t="shared" si="16"/>
        <v>44472</v>
      </c>
      <c r="K142" s="54">
        <f t="shared" si="17"/>
        <v>6321.48</v>
      </c>
      <c r="L142" s="74" t="s">
        <v>16</v>
      </c>
      <c r="M142" s="56">
        <f t="shared" si="13"/>
        <v>1</v>
      </c>
      <c r="N142" s="54">
        <f t="shared" si="14"/>
        <v>12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44473</v>
      </c>
      <c r="D143" s="74">
        <v>1</v>
      </c>
      <c r="E143" s="95">
        <v>12</v>
      </c>
      <c r="F143" s="56">
        <f t="shared" si="15"/>
        <v>1</v>
      </c>
      <c r="G143" s="122" t="s">
        <v>117</v>
      </c>
      <c r="H143" s="123"/>
      <c r="I143" s="54">
        <f t="shared" si="12"/>
        <v>12</v>
      </c>
      <c r="J143" s="23">
        <f t="shared" si="16"/>
        <v>44473</v>
      </c>
      <c r="K143" s="54">
        <f t="shared" si="17"/>
        <v>6321.48</v>
      </c>
      <c r="L143" s="74" t="s">
        <v>16</v>
      </c>
      <c r="M143" s="56">
        <f t="shared" si="13"/>
        <v>1</v>
      </c>
      <c r="N143" s="54">
        <f t="shared" si="14"/>
        <v>12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44473</v>
      </c>
      <c r="D144" s="74">
        <v>1</v>
      </c>
      <c r="E144" s="95">
        <v>12</v>
      </c>
      <c r="F144" s="56">
        <f t="shared" si="15"/>
        <v>1</v>
      </c>
      <c r="G144" s="122" t="s">
        <v>117</v>
      </c>
      <c r="H144" s="123"/>
      <c r="I144" s="54">
        <f t="shared" si="12"/>
        <v>12</v>
      </c>
      <c r="J144" s="23">
        <f t="shared" si="16"/>
        <v>44473</v>
      </c>
      <c r="K144" s="54">
        <f t="shared" si="17"/>
        <v>6321.48</v>
      </c>
      <c r="L144" s="74" t="s">
        <v>16</v>
      </c>
      <c r="M144" s="56">
        <f t="shared" si="13"/>
        <v>1</v>
      </c>
      <c r="N144" s="54">
        <f t="shared" si="14"/>
        <v>12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44474</v>
      </c>
      <c r="D145" s="74">
        <v>1</v>
      </c>
      <c r="E145" s="95">
        <v>12</v>
      </c>
      <c r="F145" s="56">
        <f t="shared" si="15"/>
        <v>1</v>
      </c>
      <c r="G145" s="122" t="s">
        <v>117</v>
      </c>
      <c r="H145" s="123"/>
      <c r="I145" s="54">
        <f t="shared" si="12"/>
        <v>12</v>
      </c>
      <c r="J145" s="23">
        <f t="shared" si="16"/>
        <v>44474</v>
      </c>
      <c r="K145" s="54">
        <f t="shared" si="17"/>
        <v>6321.48</v>
      </c>
      <c r="L145" s="74" t="s">
        <v>16</v>
      </c>
      <c r="M145" s="56">
        <f t="shared" si="13"/>
        <v>1</v>
      </c>
      <c r="N145" s="54">
        <f t="shared" si="14"/>
        <v>12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44476</v>
      </c>
      <c r="D146" s="74">
        <v>1</v>
      </c>
      <c r="E146" s="95">
        <v>12</v>
      </c>
      <c r="F146" s="56">
        <f t="shared" si="15"/>
        <v>1</v>
      </c>
      <c r="G146" s="122" t="s">
        <v>117</v>
      </c>
      <c r="H146" s="123"/>
      <c r="I146" s="54">
        <f t="shared" si="12"/>
        <v>12</v>
      </c>
      <c r="J146" s="23">
        <f t="shared" si="16"/>
        <v>44476</v>
      </c>
      <c r="K146" s="54">
        <f t="shared" si="17"/>
        <v>6321.48</v>
      </c>
      <c r="L146" s="74" t="s">
        <v>16</v>
      </c>
      <c r="M146" s="56">
        <f t="shared" si="13"/>
        <v>1</v>
      </c>
      <c r="N146" s="54">
        <f t="shared" si="14"/>
        <v>12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44476</v>
      </c>
      <c r="D147" s="74">
        <v>1</v>
      </c>
      <c r="E147" s="95">
        <v>12</v>
      </c>
      <c r="F147" s="56">
        <f t="shared" si="15"/>
        <v>1</v>
      </c>
      <c r="G147" s="122" t="s">
        <v>117</v>
      </c>
      <c r="H147" s="123"/>
      <c r="I147" s="54">
        <f t="shared" si="12"/>
        <v>12</v>
      </c>
      <c r="J147" s="23">
        <f t="shared" si="16"/>
        <v>44476</v>
      </c>
      <c r="K147" s="54">
        <f t="shared" si="17"/>
        <v>6321.48</v>
      </c>
      <c r="L147" s="74" t="s">
        <v>16</v>
      </c>
      <c r="M147" s="56">
        <f t="shared" si="13"/>
        <v>1</v>
      </c>
      <c r="N147" s="54">
        <f t="shared" si="14"/>
        <v>12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44477</v>
      </c>
      <c r="D148" s="74">
        <v>1</v>
      </c>
      <c r="E148" s="95">
        <v>12</v>
      </c>
      <c r="F148" s="56">
        <f t="shared" si="15"/>
        <v>1</v>
      </c>
      <c r="G148" s="122" t="s">
        <v>117</v>
      </c>
      <c r="H148" s="123"/>
      <c r="I148" s="54">
        <f t="shared" si="12"/>
        <v>12</v>
      </c>
      <c r="J148" s="23">
        <f t="shared" si="16"/>
        <v>44477</v>
      </c>
      <c r="K148" s="54">
        <f t="shared" si="17"/>
        <v>6321.48</v>
      </c>
      <c r="L148" s="74" t="s">
        <v>16</v>
      </c>
      <c r="M148" s="56">
        <f t="shared" si="13"/>
        <v>1</v>
      </c>
      <c r="N148" s="54">
        <f t="shared" si="14"/>
        <v>12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44477</v>
      </c>
      <c r="D149" s="74">
        <v>1</v>
      </c>
      <c r="E149" s="95">
        <v>12</v>
      </c>
      <c r="F149" s="56">
        <f t="shared" si="15"/>
        <v>1</v>
      </c>
      <c r="G149" s="122" t="s">
        <v>117</v>
      </c>
      <c r="H149" s="123"/>
      <c r="I149" s="54">
        <f t="shared" si="12"/>
        <v>12</v>
      </c>
      <c r="J149" s="23">
        <f t="shared" si="16"/>
        <v>44477</v>
      </c>
      <c r="K149" s="54">
        <f t="shared" si="17"/>
        <v>6321.48</v>
      </c>
      <c r="L149" s="74" t="s">
        <v>16</v>
      </c>
      <c r="M149" s="56">
        <f t="shared" si="13"/>
        <v>1</v>
      </c>
      <c r="N149" s="54">
        <f t="shared" si="14"/>
        <v>12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44478</v>
      </c>
      <c r="D150" s="74">
        <v>1</v>
      </c>
      <c r="E150" s="95">
        <v>12</v>
      </c>
      <c r="F150" s="56">
        <f t="shared" si="15"/>
        <v>1</v>
      </c>
      <c r="G150" s="122" t="s">
        <v>117</v>
      </c>
      <c r="H150" s="123"/>
      <c r="I150" s="54">
        <f t="shared" si="12"/>
        <v>12</v>
      </c>
      <c r="J150" s="23">
        <f t="shared" si="16"/>
        <v>44478</v>
      </c>
      <c r="K150" s="54">
        <f t="shared" si="17"/>
        <v>6321.48</v>
      </c>
      <c r="L150" s="74" t="s">
        <v>16</v>
      </c>
      <c r="M150" s="56">
        <f t="shared" si="13"/>
        <v>1</v>
      </c>
      <c r="N150" s="54">
        <f t="shared" si="14"/>
        <v>12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44479</v>
      </c>
      <c r="D151" s="74">
        <v>1</v>
      </c>
      <c r="E151" s="95">
        <v>12</v>
      </c>
      <c r="F151" s="56">
        <f t="shared" si="15"/>
        <v>1</v>
      </c>
      <c r="G151" s="122" t="s">
        <v>117</v>
      </c>
      <c r="H151" s="123"/>
      <c r="I151" s="54">
        <f t="shared" si="12"/>
        <v>12</v>
      </c>
      <c r="J151" s="23">
        <f t="shared" si="16"/>
        <v>44479</v>
      </c>
      <c r="K151" s="54">
        <f t="shared" si="17"/>
        <v>6321.48</v>
      </c>
      <c r="L151" s="74" t="s">
        <v>16</v>
      </c>
      <c r="M151" s="56">
        <f t="shared" si="13"/>
        <v>1</v>
      </c>
      <c r="N151" s="54">
        <f t="shared" si="14"/>
        <v>12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44481</v>
      </c>
      <c r="D152" s="74">
        <v>1</v>
      </c>
      <c r="E152" s="95">
        <v>12</v>
      </c>
      <c r="F152" s="56">
        <f t="shared" si="15"/>
        <v>1</v>
      </c>
      <c r="G152" s="122" t="s">
        <v>117</v>
      </c>
      <c r="H152" s="123"/>
      <c r="I152" s="54">
        <f t="shared" si="12"/>
        <v>12</v>
      </c>
      <c r="J152" s="23">
        <f t="shared" si="16"/>
        <v>44481</v>
      </c>
      <c r="K152" s="54">
        <f t="shared" si="17"/>
        <v>6321.48</v>
      </c>
      <c r="L152" s="74" t="s">
        <v>16</v>
      </c>
      <c r="M152" s="56">
        <f t="shared" si="13"/>
        <v>1</v>
      </c>
      <c r="N152" s="54">
        <f t="shared" si="14"/>
        <v>12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44481</v>
      </c>
      <c r="D153" s="74">
        <v>1</v>
      </c>
      <c r="E153" s="95">
        <v>12</v>
      </c>
      <c r="F153" s="56">
        <f t="shared" si="15"/>
        <v>1</v>
      </c>
      <c r="G153" s="122" t="s">
        <v>117</v>
      </c>
      <c r="H153" s="123"/>
      <c r="I153" s="54">
        <f t="shared" si="12"/>
        <v>12</v>
      </c>
      <c r="J153" s="23">
        <f t="shared" si="16"/>
        <v>44481</v>
      </c>
      <c r="K153" s="54">
        <f t="shared" si="17"/>
        <v>6321.48</v>
      </c>
      <c r="L153" s="74" t="s">
        <v>16</v>
      </c>
      <c r="M153" s="56">
        <f t="shared" si="13"/>
        <v>1</v>
      </c>
      <c r="N153" s="54">
        <f t="shared" si="14"/>
        <v>12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44482</v>
      </c>
      <c r="D154" s="74">
        <v>1</v>
      </c>
      <c r="E154" s="95">
        <v>12</v>
      </c>
      <c r="F154" s="56">
        <f t="shared" si="15"/>
        <v>1</v>
      </c>
      <c r="G154" s="122" t="s">
        <v>117</v>
      </c>
      <c r="H154" s="123"/>
      <c r="I154" s="54">
        <f t="shared" si="12"/>
        <v>12</v>
      </c>
      <c r="J154" s="23">
        <f t="shared" si="16"/>
        <v>44482</v>
      </c>
      <c r="K154" s="54">
        <f t="shared" si="17"/>
        <v>6321.48</v>
      </c>
      <c r="L154" s="74" t="s">
        <v>16</v>
      </c>
      <c r="M154" s="56">
        <f t="shared" si="13"/>
        <v>1</v>
      </c>
      <c r="N154" s="54">
        <f t="shared" si="14"/>
        <v>12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44483</v>
      </c>
      <c r="D155" s="74">
        <v>1</v>
      </c>
      <c r="E155" s="95">
        <v>12</v>
      </c>
      <c r="F155" s="56">
        <f t="shared" si="15"/>
        <v>1</v>
      </c>
      <c r="G155" s="122" t="s">
        <v>117</v>
      </c>
      <c r="H155" s="123"/>
      <c r="I155" s="54">
        <f t="shared" si="12"/>
        <v>12</v>
      </c>
      <c r="J155" s="23">
        <f t="shared" si="16"/>
        <v>44483</v>
      </c>
      <c r="K155" s="54">
        <f t="shared" si="17"/>
        <v>6321.48</v>
      </c>
      <c r="L155" s="74" t="s">
        <v>16</v>
      </c>
      <c r="M155" s="56">
        <f t="shared" si="13"/>
        <v>1</v>
      </c>
      <c r="N155" s="54">
        <f t="shared" si="14"/>
        <v>12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44484</v>
      </c>
      <c r="D156" s="74">
        <v>1</v>
      </c>
      <c r="E156" s="95">
        <v>12</v>
      </c>
      <c r="F156" s="56">
        <f t="shared" si="15"/>
        <v>1</v>
      </c>
      <c r="G156" s="122" t="s">
        <v>117</v>
      </c>
      <c r="H156" s="123"/>
      <c r="I156" s="54">
        <f t="shared" si="12"/>
        <v>12</v>
      </c>
      <c r="J156" s="23">
        <f t="shared" si="16"/>
        <v>44484</v>
      </c>
      <c r="K156" s="54">
        <f t="shared" si="17"/>
        <v>6321.48</v>
      </c>
      <c r="L156" s="74" t="s">
        <v>16</v>
      </c>
      <c r="M156" s="56">
        <f t="shared" si="13"/>
        <v>1</v>
      </c>
      <c r="N156" s="54">
        <f t="shared" si="14"/>
        <v>12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44484</v>
      </c>
      <c r="D157" s="74">
        <v>1</v>
      </c>
      <c r="E157" s="95">
        <v>12</v>
      </c>
      <c r="F157" s="56">
        <f t="shared" si="15"/>
        <v>1</v>
      </c>
      <c r="G157" s="122" t="s">
        <v>117</v>
      </c>
      <c r="H157" s="123"/>
      <c r="I157" s="54">
        <f t="shared" si="12"/>
        <v>12</v>
      </c>
      <c r="J157" s="23">
        <f t="shared" si="16"/>
        <v>44484</v>
      </c>
      <c r="K157" s="54">
        <f t="shared" si="17"/>
        <v>6321.48</v>
      </c>
      <c r="L157" s="74" t="s">
        <v>16</v>
      </c>
      <c r="M157" s="56">
        <f t="shared" si="13"/>
        <v>1</v>
      </c>
      <c r="N157" s="54">
        <f t="shared" si="14"/>
        <v>12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44486</v>
      </c>
      <c r="D158" s="74">
        <v>1</v>
      </c>
      <c r="E158" s="95">
        <v>12</v>
      </c>
      <c r="F158" s="56">
        <f t="shared" si="15"/>
        <v>1</v>
      </c>
      <c r="G158" s="122" t="s">
        <v>117</v>
      </c>
      <c r="H158" s="123"/>
      <c r="I158" s="54">
        <f t="shared" si="12"/>
        <v>12</v>
      </c>
      <c r="J158" s="23">
        <f t="shared" si="16"/>
        <v>44486</v>
      </c>
      <c r="K158" s="54">
        <f t="shared" si="17"/>
        <v>6321.48</v>
      </c>
      <c r="L158" s="74" t="s">
        <v>16</v>
      </c>
      <c r="M158" s="56">
        <f t="shared" si="13"/>
        <v>1</v>
      </c>
      <c r="N158" s="54">
        <f t="shared" si="14"/>
        <v>12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82</v>
      </c>
      <c r="C159" s="25">
        <v>44487</v>
      </c>
      <c r="D159" s="74">
        <v>1</v>
      </c>
      <c r="E159" s="95">
        <v>12</v>
      </c>
      <c r="F159" s="56">
        <f t="shared" si="15"/>
        <v>1</v>
      </c>
      <c r="G159" s="122" t="s">
        <v>117</v>
      </c>
      <c r="H159" s="123"/>
      <c r="I159" s="54">
        <f t="shared" si="12"/>
        <v>12</v>
      </c>
      <c r="J159" s="23">
        <f t="shared" si="16"/>
        <v>44487</v>
      </c>
      <c r="K159" s="54">
        <f t="shared" si="17"/>
        <v>6321.48</v>
      </c>
      <c r="L159" s="74" t="s">
        <v>16</v>
      </c>
      <c r="M159" s="56">
        <f t="shared" si="13"/>
        <v>1</v>
      </c>
      <c r="N159" s="54">
        <f t="shared" si="14"/>
        <v>12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82</v>
      </c>
      <c r="C160" s="25">
        <v>44487</v>
      </c>
      <c r="D160" s="74">
        <v>1</v>
      </c>
      <c r="E160" s="95">
        <v>12</v>
      </c>
      <c r="F160" s="56">
        <f t="shared" si="15"/>
        <v>1</v>
      </c>
      <c r="G160" s="122" t="s">
        <v>117</v>
      </c>
      <c r="H160" s="123"/>
      <c r="I160" s="54">
        <f t="shared" si="12"/>
        <v>12</v>
      </c>
      <c r="J160" s="23">
        <f t="shared" si="16"/>
        <v>44487</v>
      </c>
      <c r="K160" s="54">
        <f t="shared" si="17"/>
        <v>6321.48</v>
      </c>
      <c r="L160" s="74" t="s">
        <v>16</v>
      </c>
      <c r="M160" s="56">
        <f t="shared" si="13"/>
        <v>1</v>
      </c>
      <c r="N160" s="54">
        <f t="shared" si="14"/>
        <v>12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82</v>
      </c>
      <c r="C161" s="25">
        <v>44488</v>
      </c>
      <c r="D161" s="74">
        <v>1</v>
      </c>
      <c r="E161" s="95">
        <v>12</v>
      </c>
      <c r="F161" s="56">
        <f t="shared" si="15"/>
        <v>1</v>
      </c>
      <c r="G161" s="122" t="s">
        <v>117</v>
      </c>
      <c r="H161" s="123"/>
      <c r="I161" s="54">
        <f t="shared" si="12"/>
        <v>12</v>
      </c>
      <c r="J161" s="23">
        <f t="shared" si="16"/>
        <v>44488</v>
      </c>
      <c r="K161" s="54">
        <f t="shared" si="17"/>
        <v>6321.48</v>
      </c>
      <c r="L161" s="74" t="s">
        <v>16</v>
      </c>
      <c r="M161" s="56">
        <f t="shared" si="13"/>
        <v>1</v>
      </c>
      <c r="N161" s="54">
        <f t="shared" si="14"/>
        <v>12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82</v>
      </c>
      <c r="C162" s="25">
        <v>44488</v>
      </c>
      <c r="D162" s="74">
        <v>1</v>
      </c>
      <c r="E162" s="95">
        <v>12</v>
      </c>
      <c r="F162" s="56">
        <f t="shared" si="15"/>
        <v>1</v>
      </c>
      <c r="G162" s="122" t="s">
        <v>117</v>
      </c>
      <c r="H162" s="123"/>
      <c r="I162" s="54">
        <f t="shared" si="12"/>
        <v>12</v>
      </c>
      <c r="J162" s="23">
        <f t="shared" si="16"/>
        <v>44488</v>
      </c>
      <c r="K162" s="54">
        <f t="shared" si="17"/>
        <v>6321.48</v>
      </c>
      <c r="L162" s="74" t="s">
        <v>16</v>
      </c>
      <c r="M162" s="56">
        <f t="shared" si="13"/>
        <v>1</v>
      </c>
      <c r="N162" s="54">
        <f t="shared" si="14"/>
        <v>12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82</v>
      </c>
      <c r="C163" s="25">
        <v>44489</v>
      </c>
      <c r="D163" s="74">
        <v>1</v>
      </c>
      <c r="E163" s="95">
        <v>12</v>
      </c>
      <c r="F163" s="56">
        <f t="shared" si="15"/>
        <v>1</v>
      </c>
      <c r="G163" s="122" t="s">
        <v>117</v>
      </c>
      <c r="H163" s="123"/>
      <c r="I163" s="54">
        <f t="shared" si="12"/>
        <v>12</v>
      </c>
      <c r="J163" s="23">
        <f t="shared" si="16"/>
        <v>44489</v>
      </c>
      <c r="K163" s="54">
        <f t="shared" si="17"/>
        <v>6321.48</v>
      </c>
      <c r="L163" s="74" t="s">
        <v>16</v>
      </c>
      <c r="M163" s="56">
        <f t="shared" si="13"/>
        <v>1</v>
      </c>
      <c r="N163" s="54">
        <f t="shared" si="14"/>
        <v>12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82</v>
      </c>
      <c r="C164" s="25">
        <v>44489</v>
      </c>
      <c r="D164" s="74">
        <v>1</v>
      </c>
      <c r="E164" s="95">
        <v>12</v>
      </c>
      <c r="F164" s="56">
        <f t="shared" si="15"/>
        <v>1</v>
      </c>
      <c r="G164" s="122" t="s">
        <v>117</v>
      </c>
      <c r="H164" s="123"/>
      <c r="I164" s="54">
        <f t="shared" si="12"/>
        <v>12</v>
      </c>
      <c r="J164" s="23">
        <f t="shared" si="16"/>
        <v>44489</v>
      </c>
      <c r="K164" s="54">
        <f t="shared" si="17"/>
        <v>6321.48</v>
      </c>
      <c r="L164" s="74" t="s">
        <v>16</v>
      </c>
      <c r="M164" s="56">
        <f t="shared" si="13"/>
        <v>1</v>
      </c>
      <c r="N164" s="54">
        <f t="shared" si="14"/>
        <v>12</v>
      </c>
      <c r="O164" s="56">
        <v>0</v>
      </c>
      <c r="P164" s="29"/>
      <c r="Q164" s="71"/>
    </row>
    <row r="165" spans="1:17" ht="20.25" customHeight="1" x14ac:dyDescent="0.25">
      <c r="A165" s="74">
        <v>160</v>
      </c>
      <c r="B165" s="17" t="s">
        <v>82</v>
      </c>
      <c r="C165" s="25">
        <v>44489</v>
      </c>
      <c r="D165" s="74">
        <v>1</v>
      </c>
      <c r="E165" s="95">
        <v>12</v>
      </c>
      <c r="F165" s="56">
        <f t="shared" si="15"/>
        <v>1</v>
      </c>
      <c r="G165" s="122" t="s">
        <v>117</v>
      </c>
      <c r="H165" s="123"/>
      <c r="I165" s="54">
        <f t="shared" si="12"/>
        <v>12</v>
      </c>
      <c r="J165" s="23">
        <f t="shared" si="16"/>
        <v>44489</v>
      </c>
      <c r="K165" s="54">
        <f t="shared" si="17"/>
        <v>6321.48</v>
      </c>
      <c r="L165" s="74" t="s">
        <v>16</v>
      </c>
      <c r="M165" s="56">
        <f t="shared" si="13"/>
        <v>1</v>
      </c>
      <c r="N165" s="54">
        <f t="shared" si="14"/>
        <v>12</v>
      </c>
      <c r="O165" s="56">
        <v>0</v>
      </c>
      <c r="P165" s="29"/>
      <c r="Q165" s="71"/>
    </row>
    <row r="166" spans="1:17" ht="20.25" customHeight="1" x14ac:dyDescent="0.25">
      <c r="A166" s="74">
        <v>161</v>
      </c>
      <c r="B166" s="17" t="s">
        <v>82</v>
      </c>
      <c r="C166" s="25">
        <v>44494</v>
      </c>
      <c r="D166" s="74">
        <v>1</v>
      </c>
      <c r="E166" s="95">
        <v>12</v>
      </c>
      <c r="F166" s="56">
        <f t="shared" si="15"/>
        <v>1</v>
      </c>
      <c r="G166" s="122" t="s">
        <v>117</v>
      </c>
      <c r="H166" s="123"/>
      <c r="I166" s="54">
        <f t="shared" si="12"/>
        <v>12</v>
      </c>
      <c r="J166" s="23">
        <f t="shared" si="16"/>
        <v>44494</v>
      </c>
      <c r="K166" s="54">
        <f t="shared" si="17"/>
        <v>6321.48</v>
      </c>
      <c r="L166" s="74" t="s">
        <v>16</v>
      </c>
      <c r="M166" s="56">
        <f t="shared" si="13"/>
        <v>1</v>
      </c>
      <c r="N166" s="54">
        <f t="shared" si="14"/>
        <v>12</v>
      </c>
      <c r="O166" s="56">
        <v>0</v>
      </c>
      <c r="P166" s="29"/>
      <c r="Q166" s="71"/>
    </row>
    <row r="167" spans="1:17" ht="20.25" customHeight="1" x14ac:dyDescent="0.25">
      <c r="A167" s="74">
        <v>162</v>
      </c>
      <c r="B167" s="17" t="s">
        <v>82</v>
      </c>
      <c r="C167" s="25">
        <v>44494</v>
      </c>
      <c r="D167" s="74">
        <v>1</v>
      </c>
      <c r="E167" s="95">
        <v>12</v>
      </c>
      <c r="F167" s="56">
        <f t="shared" si="15"/>
        <v>1</v>
      </c>
      <c r="G167" s="122" t="s">
        <v>117</v>
      </c>
      <c r="H167" s="123"/>
      <c r="I167" s="54">
        <f t="shared" si="12"/>
        <v>12</v>
      </c>
      <c r="J167" s="23">
        <v>44451</v>
      </c>
      <c r="K167" s="54">
        <f t="shared" si="17"/>
        <v>6321.48</v>
      </c>
      <c r="L167" s="74" t="s">
        <v>217</v>
      </c>
      <c r="M167" s="56">
        <f t="shared" si="13"/>
        <v>1</v>
      </c>
      <c r="N167" s="54">
        <f t="shared" si="14"/>
        <v>12</v>
      </c>
      <c r="O167" s="56">
        <v>0</v>
      </c>
      <c r="P167" s="29"/>
      <c r="Q167" s="71"/>
    </row>
    <row r="168" spans="1:17" ht="20.25" customHeight="1" x14ac:dyDescent="0.25">
      <c r="A168" s="74">
        <v>163</v>
      </c>
      <c r="B168" s="17" t="s">
        <v>23</v>
      </c>
      <c r="C168" s="25">
        <v>44476</v>
      </c>
      <c r="D168" s="74">
        <v>1</v>
      </c>
      <c r="E168" s="95">
        <v>146</v>
      </c>
      <c r="F168" s="56">
        <f t="shared" si="15"/>
        <v>1</v>
      </c>
      <c r="G168" s="122" t="s">
        <v>413</v>
      </c>
      <c r="H168" s="82">
        <v>44477</v>
      </c>
      <c r="I168" s="54">
        <f t="shared" si="12"/>
        <v>146</v>
      </c>
      <c r="J168" s="23" t="s">
        <v>26</v>
      </c>
      <c r="K168" s="54">
        <f t="shared" si="17"/>
        <v>76911.34</v>
      </c>
      <c r="L168" s="74" t="s">
        <v>217</v>
      </c>
      <c r="M168" s="56">
        <f t="shared" si="13"/>
        <v>1</v>
      </c>
      <c r="N168" s="54">
        <f t="shared" si="14"/>
        <v>146</v>
      </c>
      <c r="O168" s="56">
        <v>0</v>
      </c>
      <c r="P168" s="29"/>
      <c r="Q168" s="71"/>
    </row>
    <row r="169" spans="1:17" ht="20.25" customHeight="1" x14ac:dyDescent="0.25">
      <c r="A169" s="74">
        <v>164</v>
      </c>
      <c r="B169" s="17" t="s">
        <v>23</v>
      </c>
      <c r="C169" s="25">
        <v>44476</v>
      </c>
      <c r="D169" s="74">
        <v>1</v>
      </c>
      <c r="E169" s="95">
        <v>50</v>
      </c>
      <c r="F169" s="56">
        <f t="shared" si="15"/>
        <v>1</v>
      </c>
      <c r="G169" s="122" t="s">
        <v>414</v>
      </c>
      <c r="H169" s="82">
        <v>44477</v>
      </c>
      <c r="I169" s="54">
        <f t="shared" si="12"/>
        <v>50</v>
      </c>
      <c r="J169" s="23" t="s">
        <v>26</v>
      </c>
      <c r="K169" s="54">
        <f t="shared" si="17"/>
        <v>26339.5</v>
      </c>
      <c r="L169" s="74" t="s">
        <v>217</v>
      </c>
      <c r="M169" s="56">
        <f t="shared" si="13"/>
        <v>1</v>
      </c>
      <c r="N169" s="54">
        <f t="shared" si="14"/>
        <v>50</v>
      </c>
      <c r="O169" s="56">
        <v>0</v>
      </c>
      <c r="P169" s="29"/>
      <c r="Q169" s="71"/>
    </row>
    <row r="170" spans="1:17" ht="20.25" customHeight="1" x14ac:dyDescent="0.25">
      <c r="A170" s="74">
        <v>165</v>
      </c>
      <c r="B170" s="17" t="s">
        <v>272</v>
      </c>
      <c r="C170" s="25">
        <v>44480</v>
      </c>
      <c r="D170" s="74">
        <v>1</v>
      </c>
      <c r="E170" s="95">
        <v>10</v>
      </c>
      <c r="F170" s="56">
        <f t="shared" si="15"/>
        <v>1</v>
      </c>
      <c r="G170" s="122" t="s">
        <v>415</v>
      </c>
      <c r="H170" s="82">
        <v>44482</v>
      </c>
      <c r="I170" s="54">
        <f t="shared" si="12"/>
        <v>10</v>
      </c>
      <c r="J170" s="23" t="s">
        <v>26</v>
      </c>
      <c r="K170" s="54">
        <f t="shared" si="17"/>
        <v>5267.9</v>
      </c>
      <c r="L170" s="74" t="s">
        <v>217</v>
      </c>
      <c r="M170" s="56">
        <f t="shared" si="13"/>
        <v>1</v>
      </c>
      <c r="N170" s="54">
        <f t="shared" si="14"/>
        <v>10</v>
      </c>
      <c r="O170" s="56">
        <v>0</v>
      </c>
      <c r="P170" s="29"/>
      <c r="Q170" s="71"/>
    </row>
    <row r="171" spans="1:17" ht="20.25" customHeight="1" x14ac:dyDescent="0.25">
      <c r="A171" s="74">
        <v>166</v>
      </c>
      <c r="B171" s="17" t="s">
        <v>382</v>
      </c>
      <c r="C171" s="25">
        <v>44483</v>
      </c>
      <c r="D171" s="74">
        <v>1</v>
      </c>
      <c r="E171" s="95">
        <v>4</v>
      </c>
      <c r="F171" s="56">
        <f t="shared" si="15"/>
        <v>1</v>
      </c>
      <c r="G171" s="122" t="s">
        <v>416</v>
      </c>
      <c r="H171" s="82">
        <v>44494</v>
      </c>
      <c r="I171" s="54">
        <f t="shared" si="12"/>
        <v>4</v>
      </c>
      <c r="J171" s="23" t="s">
        <v>26</v>
      </c>
      <c r="K171" s="54">
        <f t="shared" si="17"/>
        <v>2107.16</v>
      </c>
      <c r="L171" s="74" t="s">
        <v>217</v>
      </c>
      <c r="M171" s="56">
        <f t="shared" si="13"/>
        <v>1</v>
      </c>
      <c r="N171" s="54">
        <f t="shared" si="14"/>
        <v>4</v>
      </c>
      <c r="O171" s="56">
        <v>0</v>
      </c>
      <c r="P171" s="29"/>
      <c r="Q171" s="71"/>
    </row>
    <row r="172" spans="1:17" ht="20.25" customHeight="1" x14ac:dyDescent="0.25">
      <c r="A172" s="74">
        <v>167</v>
      </c>
      <c r="B172" s="17" t="s">
        <v>412</v>
      </c>
      <c r="C172" s="25">
        <v>44496</v>
      </c>
      <c r="D172" s="74">
        <v>1</v>
      </c>
      <c r="E172" s="95">
        <v>80</v>
      </c>
      <c r="F172" s="56">
        <f t="shared" si="15"/>
        <v>1</v>
      </c>
      <c r="G172" s="122" t="s">
        <v>417</v>
      </c>
      <c r="H172" s="82">
        <v>44501</v>
      </c>
      <c r="I172" s="54">
        <f t="shared" si="12"/>
        <v>80</v>
      </c>
      <c r="J172" s="23">
        <v>44503</v>
      </c>
      <c r="K172" s="54">
        <f t="shared" si="17"/>
        <v>42143.199999999997</v>
      </c>
      <c r="L172" s="74" t="s">
        <v>217</v>
      </c>
      <c r="M172" s="56">
        <f t="shared" si="13"/>
        <v>1</v>
      </c>
      <c r="N172" s="54">
        <f t="shared" si="14"/>
        <v>80</v>
      </c>
      <c r="O172" s="56">
        <v>0</v>
      </c>
      <c r="P172" s="29"/>
      <c r="Q172" s="71"/>
    </row>
    <row r="173" spans="1:17" ht="20.25" customHeight="1" x14ac:dyDescent="0.25">
      <c r="A173" s="74">
        <v>168</v>
      </c>
      <c r="B173" s="17" t="s">
        <v>302</v>
      </c>
      <c r="C173" s="25">
        <v>44498</v>
      </c>
      <c r="D173" s="74">
        <v>1</v>
      </c>
      <c r="E173" s="95">
        <v>100</v>
      </c>
      <c r="F173" s="56">
        <f t="shared" si="15"/>
        <v>1</v>
      </c>
      <c r="G173" s="122" t="s">
        <v>418</v>
      </c>
      <c r="H173" s="82">
        <v>44501</v>
      </c>
      <c r="I173" s="54">
        <f t="shared" si="12"/>
        <v>100</v>
      </c>
      <c r="J173" s="23" t="s">
        <v>26</v>
      </c>
      <c r="K173" s="54">
        <f t="shared" si="17"/>
        <v>52679</v>
      </c>
      <c r="L173" s="74" t="s">
        <v>217</v>
      </c>
      <c r="M173" s="56">
        <f t="shared" si="13"/>
        <v>1</v>
      </c>
      <c r="N173" s="54">
        <f t="shared" si="14"/>
        <v>100</v>
      </c>
      <c r="O173" s="56">
        <v>0</v>
      </c>
      <c r="P173" s="29"/>
      <c r="Q173" s="71"/>
    </row>
    <row r="174" spans="1:17" ht="20.25" customHeight="1" x14ac:dyDescent="0.25">
      <c r="A174" s="74">
        <v>169</v>
      </c>
      <c r="B174" s="17" t="s">
        <v>303</v>
      </c>
      <c r="C174" s="25">
        <v>44495</v>
      </c>
      <c r="D174" s="74">
        <v>1</v>
      </c>
      <c r="E174" s="95">
        <v>10</v>
      </c>
      <c r="F174" s="56"/>
      <c r="G174" s="122" t="s">
        <v>419</v>
      </c>
      <c r="H174" s="82">
        <v>44502</v>
      </c>
      <c r="I174" s="54">
        <f t="shared" si="12"/>
        <v>10</v>
      </c>
      <c r="J174" s="23" t="s">
        <v>26</v>
      </c>
      <c r="K174" s="54">
        <v>550</v>
      </c>
      <c r="L174" s="74" t="s">
        <v>216</v>
      </c>
      <c r="M174" s="56">
        <f t="shared" si="13"/>
        <v>0</v>
      </c>
      <c r="N174" s="54">
        <f t="shared" si="14"/>
        <v>10</v>
      </c>
      <c r="O174" s="56">
        <v>0</v>
      </c>
      <c r="P174" s="29"/>
      <c r="Q174" s="71"/>
    </row>
    <row r="175" spans="1:17" ht="20.25" customHeight="1" x14ac:dyDescent="0.25">
      <c r="A175" s="74"/>
      <c r="B175" s="17"/>
      <c r="C175" s="25"/>
      <c r="D175" s="74"/>
      <c r="E175" s="95"/>
      <c r="F175" s="56"/>
      <c r="G175" s="122"/>
      <c r="H175" s="123"/>
      <c r="I175" s="54"/>
      <c r="J175" s="23"/>
      <c r="K175" s="54"/>
      <c r="L175" s="74"/>
      <c r="M175" s="56"/>
      <c r="N175" s="54"/>
      <c r="O175" s="56"/>
      <c r="P175" s="29"/>
      <c r="Q175" s="71"/>
    </row>
    <row r="176" spans="1:17" ht="20.25" customHeight="1" x14ac:dyDescent="0.25">
      <c r="A176" s="74"/>
      <c r="B176" s="17"/>
      <c r="C176" s="25"/>
      <c r="D176" s="74"/>
      <c r="E176" s="95"/>
      <c r="F176" s="56"/>
      <c r="G176" s="122"/>
      <c r="H176" s="123"/>
      <c r="I176" s="54"/>
      <c r="J176" s="23"/>
      <c r="K176" s="54"/>
      <c r="L176" s="74"/>
      <c r="M176" s="56"/>
      <c r="N176" s="54"/>
      <c r="O176" s="56"/>
      <c r="P176" s="29"/>
      <c r="Q176" s="71"/>
    </row>
    <row r="177" spans="1:17" ht="20.25" customHeight="1" x14ac:dyDescent="0.25">
      <c r="A177" s="74"/>
      <c r="B177" s="17"/>
      <c r="C177" s="25"/>
      <c r="D177" s="74"/>
      <c r="E177" s="95"/>
      <c r="F177" s="56"/>
      <c r="G177" s="122"/>
      <c r="H177" s="123"/>
      <c r="I177" s="54"/>
      <c r="J177" s="23"/>
      <c r="K177" s="54"/>
      <c r="L177" s="74"/>
      <c r="M177" s="56"/>
      <c r="N177" s="54"/>
      <c r="O177" s="56"/>
      <c r="P177" s="29"/>
      <c r="Q177" s="71"/>
    </row>
    <row r="178" spans="1:17" ht="20.25" customHeight="1" x14ac:dyDescent="0.25">
      <c r="A178" s="74"/>
      <c r="B178" s="17"/>
      <c r="C178" s="25"/>
      <c r="D178" s="74"/>
      <c r="E178" s="95"/>
      <c r="F178" s="56"/>
      <c r="G178" s="122"/>
      <c r="H178" s="123"/>
      <c r="I178" s="54"/>
      <c r="J178" s="23"/>
      <c r="K178" s="54"/>
      <c r="L178" s="74"/>
      <c r="M178" s="56"/>
      <c r="N178" s="54"/>
      <c r="O178" s="56"/>
      <c r="P178" s="29"/>
      <c r="Q178" s="71"/>
    </row>
    <row r="179" spans="1:17" ht="20.25" customHeight="1" x14ac:dyDescent="0.25">
      <c r="A179" s="74"/>
      <c r="B179" s="17"/>
      <c r="C179" s="25"/>
      <c r="D179" s="74"/>
      <c r="E179" s="95"/>
      <c r="F179" s="56"/>
      <c r="G179" s="122"/>
      <c r="H179" s="123"/>
      <c r="I179" s="54"/>
      <c r="J179" s="23"/>
      <c r="K179" s="54"/>
      <c r="L179" s="74"/>
      <c r="M179" s="56"/>
      <c r="N179" s="54"/>
      <c r="O179" s="56"/>
      <c r="P179" s="29"/>
      <c r="Q179" s="71"/>
    </row>
    <row r="180" spans="1:17" ht="20.25" customHeight="1" x14ac:dyDescent="0.25">
      <c r="A180" s="74"/>
      <c r="B180" s="17"/>
      <c r="C180" s="25"/>
      <c r="D180" s="74"/>
      <c r="E180" s="95"/>
      <c r="F180" s="56"/>
      <c r="G180" s="122"/>
      <c r="H180" s="123"/>
      <c r="I180" s="54"/>
      <c r="J180" s="23"/>
      <c r="K180" s="54"/>
      <c r="L180" s="74"/>
      <c r="M180" s="56"/>
      <c r="N180" s="54"/>
      <c r="O180" s="56"/>
      <c r="P180" s="29"/>
      <c r="Q180" s="71"/>
    </row>
    <row r="181" spans="1:17" ht="20.25" customHeight="1" x14ac:dyDescent="0.25">
      <c r="A181" s="74"/>
      <c r="B181" s="17"/>
      <c r="C181" s="25"/>
      <c r="D181" s="74"/>
      <c r="E181" s="95"/>
      <c r="F181" s="56"/>
      <c r="G181" s="122"/>
      <c r="H181" s="123"/>
      <c r="I181" s="54"/>
      <c r="J181" s="23"/>
      <c r="K181" s="54"/>
      <c r="L181" s="74"/>
      <c r="M181" s="56"/>
      <c r="N181" s="54"/>
      <c r="O181" s="56"/>
      <c r="P181" s="29"/>
      <c r="Q181" s="71"/>
    </row>
    <row r="182" spans="1:17" ht="20.25" customHeight="1" x14ac:dyDescent="0.25">
      <c r="A182" s="74"/>
      <c r="B182" s="17"/>
      <c r="C182" s="25"/>
      <c r="D182" s="74"/>
      <c r="E182" s="95"/>
      <c r="F182" s="56"/>
      <c r="G182" s="122"/>
      <c r="H182" s="123"/>
      <c r="I182" s="54"/>
      <c r="J182" s="23"/>
      <c r="K182" s="54"/>
      <c r="L182" s="74"/>
      <c r="M182" s="56"/>
      <c r="N182" s="54"/>
      <c r="O182" s="56"/>
      <c r="P182" s="29"/>
      <c r="Q182" s="71"/>
    </row>
    <row r="183" spans="1:17" ht="20.25" customHeight="1" x14ac:dyDescent="0.25">
      <c r="A183" s="74"/>
      <c r="B183" s="17"/>
      <c r="C183" s="25"/>
      <c r="D183" s="74"/>
      <c r="E183" s="95"/>
      <c r="F183" s="56"/>
      <c r="G183" s="122"/>
      <c r="H183" s="123"/>
      <c r="I183" s="54"/>
      <c r="J183" s="23"/>
      <c r="K183" s="54"/>
      <c r="L183" s="74"/>
      <c r="M183" s="56"/>
      <c r="N183" s="54"/>
      <c r="O183" s="56"/>
      <c r="P183" s="29"/>
      <c r="Q183" s="71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122"/>
      <c r="H184" s="123"/>
      <c r="I184" s="54"/>
      <c r="J184" s="23"/>
      <c r="K184" s="54"/>
      <c r="L184" s="74"/>
      <c r="M184" s="56"/>
      <c r="N184" s="54"/>
      <c r="O184" s="56"/>
      <c r="P184" s="29"/>
      <c r="Q184" s="71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122"/>
      <c r="H185" s="123"/>
      <c r="I185" s="54"/>
      <c r="J185" s="23"/>
      <c r="K185" s="54"/>
      <c r="L185" s="74"/>
      <c r="M185" s="56"/>
      <c r="N185" s="54"/>
      <c r="O185" s="56"/>
      <c r="P185" s="29"/>
      <c r="Q185" s="71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122"/>
      <c r="H186" s="123"/>
      <c r="I186" s="54"/>
      <c r="J186" s="23"/>
      <c r="K186" s="54"/>
      <c r="L186" s="74"/>
      <c r="M186" s="56"/>
      <c r="N186" s="54"/>
      <c r="O186" s="56"/>
      <c r="P186" s="29"/>
      <c r="Q186" s="71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122"/>
      <c r="H187" s="123"/>
      <c r="I187" s="54"/>
      <c r="J187" s="23"/>
      <c r="K187" s="54"/>
      <c r="L187" s="74"/>
      <c r="M187" s="56"/>
      <c r="N187" s="54"/>
      <c r="O187" s="56"/>
      <c r="P187" s="29"/>
      <c r="Q187" s="71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122"/>
      <c r="H188" s="123"/>
      <c r="I188" s="54"/>
      <c r="J188" s="23"/>
      <c r="K188" s="54"/>
      <c r="L188" s="74"/>
      <c r="M188" s="56"/>
      <c r="N188" s="54"/>
      <c r="O188" s="56"/>
      <c r="P188" s="29"/>
      <c r="Q188" s="71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122"/>
      <c r="H189" s="123"/>
      <c r="I189" s="54"/>
      <c r="J189" s="23"/>
      <c r="K189" s="54"/>
      <c r="L189" s="74"/>
      <c r="M189" s="56"/>
      <c r="N189" s="54"/>
      <c r="O189" s="56"/>
      <c r="P189" s="29"/>
      <c r="Q189" s="71"/>
    </row>
    <row r="190" spans="1:17" ht="26.25" customHeight="1" x14ac:dyDescent="0.25">
      <c r="A190" s="74"/>
      <c r="B190" s="17"/>
      <c r="C190" s="25"/>
      <c r="D190" s="74"/>
      <c r="E190" s="95"/>
      <c r="F190" s="56"/>
      <c r="G190" s="122"/>
      <c r="H190" s="123"/>
      <c r="I190" s="54"/>
      <c r="J190" s="23"/>
      <c r="K190" s="54"/>
      <c r="L190" s="74"/>
      <c r="M190" s="56"/>
      <c r="N190" s="54"/>
      <c r="O190" s="56"/>
      <c r="P190" s="29"/>
      <c r="Q190" s="71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122"/>
      <c r="H191" s="123"/>
      <c r="I191" s="54"/>
      <c r="J191" s="23"/>
      <c r="K191" s="54"/>
      <c r="L191" s="74"/>
      <c r="M191" s="56"/>
      <c r="N191" s="54"/>
      <c r="O191" s="56"/>
      <c r="P191" s="29"/>
      <c r="Q191" s="71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122"/>
      <c r="H192" s="82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122"/>
      <c r="H193" s="82"/>
      <c r="I193" s="54"/>
      <c r="J193" s="23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122"/>
      <c r="H194" s="82"/>
      <c r="I194" s="54"/>
      <c r="J194" s="23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122"/>
      <c r="H195" s="82"/>
      <c r="I195" s="54"/>
      <c r="J195" s="23"/>
      <c r="K195" s="54"/>
      <c r="L195" s="74"/>
      <c r="M195" s="56"/>
      <c r="N195" s="54"/>
      <c r="O195" s="56"/>
      <c r="P195" s="29"/>
      <c r="Q195" s="49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122"/>
      <c r="H196" s="82"/>
      <c r="I196" s="54"/>
      <c r="J196" s="23"/>
      <c r="K196" s="54"/>
      <c r="L196" s="74"/>
      <c r="M196" s="56"/>
      <c r="N196" s="54"/>
      <c r="O196" s="56"/>
      <c r="P196" s="29"/>
      <c r="Q196" s="49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122"/>
      <c r="H197" s="82"/>
      <c r="I197" s="54"/>
      <c r="J197" s="23"/>
      <c r="K197" s="54"/>
      <c r="L197" s="74"/>
      <c r="M197" s="56"/>
      <c r="N197" s="54"/>
      <c r="O197" s="56"/>
      <c r="P197" s="29"/>
      <c r="Q197" s="49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122"/>
      <c r="H198" s="82"/>
      <c r="I198" s="54"/>
      <c r="J198" s="23"/>
      <c r="K198" s="54"/>
      <c r="L198" s="74"/>
      <c r="M198" s="56"/>
      <c r="N198" s="54"/>
      <c r="O198" s="56"/>
      <c r="P198" s="29"/>
      <c r="Q198" s="49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122"/>
      <c r="H199" s="82"/>
      <c r="I199" s="54"/>
      <c r="J199" s="23"/>
      <c r="K199" s="54"/>
      <c r="L199" s="74"/>
      <c r="M199" s="56"/>
      <c r="N199" s="54"/>
      <c r="O199" s="56"/>
      <c r="P199" s="29"/>
      <c r="Q199" s="49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122"/>
      <c r="H200" s="82"/>
      <c r="I200" s="54"/>
      <c r="J200" s="23"/>
      <c r="K200" s="54"/>
      <c r="L200" s="74"/>
      <c r="M200" s="56"/>
      <c r="N200" s="54"/>
      <c r="O200" s="56"/>
      <c r="P200" s="29"/>
      <c r="Q200" s="49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122"/>
      <c r="H201" s="82"/>
      <c r="I201" s="54"/>
      <c r="J201" s="23"/>
      <c r="K201" s="54"/>
      <c r="L201" s="74"/>
      <c r="M201" s="56"/>
      <c r="N201" s="54"/>
      <c r="O201" s="56"/>
      <c r="P201" s="29"/>
      <c r="Q201" s="49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122"/>
      <c r="H202" s="123"/>
      <c r="I202" s="54"/>
      <c r="J202" s="23"/>
      <c r="K202" s="54"/>
      <c r="L202" s="74"/>
      <c r="M202" s="56"/>
      <c r="N202" s="54"/>
      <c r="O202" s="56"/>
      <c r="P202" s="29"/>
      <c r="Q202" s="49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122"/>
      <c r="H203" s="123"/>
      <c r="I203" s="54"/>
      <c r="J203" s="23"/>
      <c r="K203" s="54"/>
      <c r="L203" s="74"/>
      <c r="M203" s="56"/>
      <c r="N203" s="54"/>
      <c r="O203" s="56"/>
      <c r="P203" s="29"/>
      <c r="Q203" s="49"/>
    </row>
    <row r="204" spans="1:17" ht="20.25" customHeight="1" x14ac:dyDescent="0.25">
      <c r="A204" s="74"/>
      <c r="B204" s="17"/>
      <c r="C204" s="25"/>
      <c r="D204" s="74"/>
      <c r="E204" s="95"/>
      <c r="F204" s="56"/>
      <c r="G204" s="68"/>
      <c r="H204" s="26"/>
      <c r="I204" s="54"/>
      <c r="J204" s="22"/>
      <c r="K204" s="54"/>
      <c r="L204" s="74"/>
      <c r="M204" s="56"/>
      <c r="N204" s="54"/>
      <c r="O204" s="56"/>
      <c r="P204" s="29"/>
      <c r="Q204" s="49"/>
    </row>
    <row r="205" spans="1:17" ht="20.25" customHeight="1" x14ac:dyDescent="0.25">
      <c r="A205" s="74"/>
      <c r="B205" s="17"/>
      <c r="C205" s="25"/>
      <c r="D205" s="74"/>
      <c r="E205" s="95"/>
      <c r="F205" s="56"/>
      <c r="G205" s="68"/>
      <c r="H205" s="26"/>
      <c r="I205" s="54"/>
      <c r="J205" s="22"/>
      <c r="K205" s="54"/>
      <c r="L205" s="74"/>
      <c r="M205" s="56"/>
      <c r="N205" s="54"/>
      <c r="O205" s="56"/>
      <c r="P205" s="29"/>
      <c r="Q205" s="49"/>
    </row>
    <row r="206" spans="1:17" ht="20.25" customHeight="1" x14ac:dyDescent="0.25">
      <c r="A206" s="74"/>
      <c r="B206" s="17"/>
      <c r="C206" s="25"/>
      <c r="D206" s="74"/>
      <c r="E206" s="95"/>
      <c r="F206" s="56"/>
      <c r="G206" s="68"/>
      <c r="H206" s="26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5"/>
      <c r="D207" s="74"/>
      <c r="E207" s="95"/>
      <c r="F207" s="56"/>
      <c r="G207" s="68"/>
      <c r="H207" s="26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5"/>
      <c r="D208" s="74"/>
      <c r="E208" s="95"/>
      <c r="F208" s="56"/>
      <c r="G208" s="68"/>
      <c r="H208" s="26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7" ht="20.25" customHeight="1" x14ac:dyDescent="0.25">
      <c r="A209" s="74"/>
      <c r="B209" s="17"/>
      <c r="C209" s="25"/>
      <c r="D209" s="74"/>
      <c r="E209" s="95"/>
      <c r="F209" s="56"/>
      <c r="G209" s="68"/>
      <c r="H209" s="26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7" ht="20.25" customHeight="1" x14ac:dyDescent="0.25">
      <c r="A210" s="74"/>
      <c r="B210" s="17"/>
      <c r="C210" s="25"/>
      <c r="D210" s="74"/>
      <c r="E210" s="95"/>
      <c r="F210" s="56"/>
      <c r="G210" s="68"/>
      <c r="H210" s="26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7" ht="20.25" customHeight="1" x14ac:dyDescent="0.25">
      <c r="A211" s="74"/>
      <c r="B211" s="17"/>
      <c r="C211" s="25"/>
      <c r="D211" s="74"/>
      <c r="E211" s="95"/>
      <c r="F211" s="56"/>
      <c r="G211" s="68"/>
      <c r="H211" s="26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7" ht="20.25" customHeight="1" x14ac:dyDescent="0.25">
      <c r="A212" s="74"/>
      <c r="B212" s="17"/>
      <c r="C212" s="25"/>
      <c r="D212" s="74"/>
      <c r="E212" s="95"/>
      <c r="F212" s="56"/>
      <c r="G212" s="68"/>
      <c r="H212" s="26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7" ht="20.25" customHeight="1" x14ac:dyDescent="0.25">
      <c r="A213" s="74"/>
      <c r="B213" s="20"/>
      <c r="C213" s="33"/>
      <c r="D213" s="74"/>
      <c r="E213" s="19"/>
      <c r="F213" s="56"/>
      <c r="G213" s="17"/>
      <c r="H213" s="26"/>
      <c r="I213" s="54"/>
      <c r="J213" s="33"/>
      <c r="K213" s="54"/>
      <c r="L213" s="74"/>
      <c r="M213" s="56"/>
      <c r="N213" s="54"/>
      <c r="O213" s="56"/>
      <c r="P213" s="29"/>
      <c r="Q213" s="18"/>
    </row>
    <row r="214" spans="1:17" ht="20.25" customHeight="1" x14ac:dyDescent="0.25">
      <c r="A214" s="74"/>
      <c r="B214" s="17"/>
      <c r="C214" s="22"/>
      <c r="D214" s="74"/>
      <c r="E214" s="27"/>
      <c r="F214" s="56"/>
      <c r="G214" s="122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7" ht="20.25" customHeight="1" x14ac:dyDescent="0.25">
      <c r="A215" s="74"/>
      <c r="B215" s="17"/>
      <c r="C215" s="22"/>
      <c r="D215" s="74"/>
      <c r="E215" s="27"/>
      <c r="F215" s="56"/>
      <c r="G215" s="122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7" ht="20.25" customHeight="1" x14ac:dyDescent="0.25">
      <c r="A216" s="74"/>
      <c r="B216" s="17"/>
      <c r="C216" s="22"/>
      <c r="D216" s="74"/>
      <c r="E216" s="27"/>
      <c r="F216" s="56"/>
      <c r="G216" s="122"/>
      <c r="H216" s="22"/>
      <c r="I216" s="54"/>
      <c r="J216" s="22"/>
      <c r="K216" s="54"/>
      <c r="L216" s="74"/>
      <c r="M216" s="56"/>
      <c r="N216" s="54"/>
      <c r="O216" s="56"/>
      <c r="P216" s="29"/>
      <c r="Q216" s="18"/>
    </row>
    <row r="217" spans="1:17" ht="20.25" customHeight="1" x14ac:dyDescent="0.25">
      <c r="A217" s="74"/>
      <c r="B217" s="17"/>
      <c r="C217" s="22"/>
      <c r="D217" s="74"/>
      <c r="E217" s="27"/>
      <c r="F217" s="56"/>
      <c r="G217" s="122"/>
      <c r="H217" s="22"/>
      <c r="I217" s="54"/>
      <c r="J217" s="22"/>
      <c r="K217" s="54"/>
      <c r="L217" s="74"/>
      <c r="M217" s="56"/>
      <c r="N217" s="54"/>
      <c r="O217" s="56"/>
      <c r="P217" s="29"/>
      <c r="Q217" s="18"/>
    </row>
    <row r="218" spans="1:17" ht="20.25" customHeight="1" x14ac:dyDescent="0.25">
      <c r="A218" s="74"/>
      <c r="B218" s="17"/>
      <c r="C218" s="22"/>
      <c r="D218" s="74"/>
      <c r="E218" s="27"/>
      <c r="F218" s="56"/>
      <c r="G218" s="122"/>
      <c r="H218" s="22"/>
      <c r="I218" s="54"/>
      <c r="J218" s="22"/>
      <c r="K218" s="54"/>
      <c r="L218" s="74"/>
      <c r="M218" s="56"/>
      <c r="N218" s="54"/>
      <c r="O218" s="56"/>
      <c r="P218" s="29"/>
      <c r="Q218" s="18"/>
    </row>
    <row r="219" spans="1:17" ht="20.25" customHeight="1" x14ac:dyDescent="0.25">
      <c r="A219" s="74"/>
      <c r="B219" s="17"/>
      <c r="C219" s="22"/>
      <c r="D219" s="74"/>
      <c r="E219" s="27"/>
      <c r="F219" s="56"/>
      <c r="G219" s="122"/>
      <c r="H219" s="22"/>
      <c r="I219" s="54"/>
      <c r="J219" s="22"/>
      <c r="K219" s="54"/>
      <c r="L219" s="74"/>
      <c r="M219" s="56"/>
      <c r="N219" s="54"/>
      <c r="O219" s="56"/>
      <c r="P219" s="29"/>
      <c r="Q219" s="18"/>
    </row>
    <row r="220" spans="1:17" ht="20.25" customHeight="1" x14ac:dyDescent="0.25">
      <c r="A220" s="74"/>
      <c r="B220" s="17"/>
      <c r="C220" s="22"/>
      <c r="D220" s="74"/>
      <c r="E220" s="27"/>
      <c r="F220" s="56"/>
      <c r="G220" s="122"/>
      <c r="H220" s="22"/>
      <c r="I220" s="54"/>
      <c r="J220" s="22"/>
      <c r="K220" s="54"/>
      <c r="L220" s="74"/>
      <c r="M220" s="56"/>
      <c r="N220" s="54"/>
      <c r="O220" s="56"/>
      <c r="P220" s="29"/>
      <c r="Q220" s="18"/>
    </row>
    <row r="221" spans="1:17" ht="20.25" customHeight="1" x14ac:dyDescent="0.25">
      <c r="A221" s="74"/>
      <c r="B221" s="17"/>
      <c r="C221" s="22"/>
      <c r="D221" s="74"/>
      <c r="E221" s="27"/>
      <c r="F221" s="56"/>
      <c r="G221" s="122"/>
      <c r="H221" s="22"/>
      <c r="I221" s="54"/>
      <c r="J221" s="22"/>
      <c r="K221" s="54"/>
      <c r="L221" s="74"/>
      <c r="M221" s="56"/>
      <c r="N221" s="54"/>
      <c r="O221" s="56"/>
      <c r="P221" s="29"/>
      <c r="Q221" s="18"/>
    </row>
    <row r="222" spans="1:17" ht="20.25" customHeight="1" x14ac:dyDescent="0.25">
      <c r="A222" s="74"/>
      <c r="B222" s="17"/>
      <c r="C222" s="22"/>
      <c r="D222" s="74"/>
      <c r="E222" s="27"/>
      <c r="F222" s="56"/>
      <c r="G222" s="122"/>
      <c r="H222" s="22"/>
      <c r="I222" s="54"/>
      <c r="J222" s="22"/>
      <c r="K222" s="54"/>
      <c r="L222" s="74"/>
      <c r="M222" s="56"/>
      <c r="N222" s="54"/>
      <c r="O222" s="56"/>
      <c r="P222" s="29"/>
      <c r="Q222" s="18"/>
    </row>
    <row r="223" spans="1:17" ht="20.25" customHeight="1" x14ac:dyDescent="0.25">
      <c r="A223" s="74"/>
      <c r="B223" s="17"/>
      <c r="C223" s="22"/>
      <c r="D223" s="74"/>
      <c r="E223" s="27"/>
      <c r="F223" s="56"/>
      <c r="G223" s="122"/>
      <c r="H223" s="22"/>
      <c r="I223" s="54"/>
      <c r="J223" s="22"/>
      <c r="K223" s="54"/>
      <c r="L223" s="74"/>
      <c r="M223" s="56"/>
      <c r="N223" s="54"/>
      <c r="O223" s="56"/>
      <c r="P223" s="29"/>
      <c r="Q223" s="18"/>
    </row>
    <row r="224" spans="1:17" ht="20.25" customHeight="1" x14ac:dyDescent="0.25">
      <c r="A224" s="74"/>
      <c r="B224" s="17"/>
      <c r="C224" s="22"/>
      <c r="D224" s="74"/>
      <c r="E224" s="27"/>
      <c r="F224" s="56"/>
      <c r="G224" s="122"/>
      <c r="H224" s="22"/>
      <c r="I224" s="54"/>
      <c r="J224" s="22"/>
      <c r="K224" s="54"/>
      <c r="L224" s="74"/>
      <c r="M224" s="56"/>
      <c r="N224" s="54"/>
      <c r="O224" s="56"/>
      <c r="P224" s="29"/>
      <c r="Q224" s="18"/>
    </row>
    <row r="225" spans="1:19" ht="20.25" customHeight="1" x14ac:dyDescent="0.25">
      <c r="A225" s="74"/>
      <c r="B225" s="17"/>
      <c r="C225" s="22"/>
      <c r="D225" s="74"/>
      <c r="E225" s="27"/>
      <c r="F225" s="56"/>
      <c r="G225" s="122"/>
      <c r="H225" s="122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ref="S225:S288" si="18">INDEX($X$307:$X$359,MATCH(Q225,$Y$307:$Y$359,0))</f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22"/>
      <c r="H226" s="122"/>
      <c r="I226" s="54"/>
      <c r="J226" s="22"/>
      <c r="K226" s="54"/>
      <c r="L226" s="74"/>
      <c r="M226" s="56"/>
      <c r="N226" s="54"/>
      <c r="O226" s="56"/>
      <c r="P226" s="29"/>
      <c r="Q226" s="18"/>
      <c r="S226" t="e">
        <f t="shared" si="18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22"/>
      <c r="H227" s="122"/>
      <c r="I227" s="54"/>
      <c r="J227" s="22"/>
      <c r="K227" s="54"/>
      <c r="L227" s="74"/>
      <c r="M227" s="56"/>
      <c r="N227" s="54"/>
      <c r="O227" s="56"/>
      <c r="P227" s="29"/>
      <c r="Q227" s="18"/>
      <c r="S227" t="e">
        <f t="shared" si="18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22"/>
      <c r="H228" s="122"/>
      <c r="I228" s="54"/>
      <c r="J228" s="22"/>
      <c r="K228" s="54"/>
      <c r="L228" s="74"/>
      <c r="M228" s="56"/>
      <c r="N228" s="54"/>
      <c r="O228" s="56"/>
      <c r="P228" s="29"/>
      <c r="Q228" s="37"/>
      <c r="S228" t="e">
        <f t="shared" si="18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22"/>
      <c r="H229" s="122"/>
      <c r="I229" s="54"/>
      <c r="J229" s="22"/>
      <c r="K229" s="54"/>
      <c r="L229" s="74"/>
      <c r="M229" s="56"/>
      <c r="N229" s="54"/>
      <c r="O229" s="56"/>
      <c r="P229" s="29"/>
      <c r="Q229" s="18"/>
      <c r="S229" t="e">
        <f t="shared" si="18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22"/>
      <c r="H230" s="122"/>
      <c r="I230" s="54"/>
      <c r="J230" s="22"/>
      <c r="K230" s="54"/>
      <c r="L230" s="74"/>
      <c r="M230" s="56"/>
      <c r="N230" s="54"/>
      <c r="O230" s="56"/>
      <c r="P230" s="29"/>
      <c r="Q230" s="18"/>
      <c r="S230" t="e">
        <f t="shared" si="18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22"/>
      <c r="H231" s="122"/>
      <c r="I231" s="54"/>
      <c r="J231" s="22"/>
      <c r="K231" s="54"/>
      <c r="L231" s="74"/>
      <c r="M231" s="56"/>
      <c r="N231" s="54"/>
      <c r="O231" s="56"/>
      <c r="P231" s="29"/>
      <c r="Q231" s="37"/>
      <c r="S231" t="e">
        <f t="shared" si="18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122"/>
      <c r="H232" s="122"/>
      <c r="I232" s="54"/>
      <c r="J232" s="22"/>
      <c r="K232" s="54"/>
      <c r="L232" s="74"/>
      <c r="M232" s="56"/>
      <c r="N232" s="54"/>
      <c r="O232" s="56"/>
      <c r="P232" s="29"/>
      <c r="Q232" s="37"/>
      <c r="S232" t="e">
        <f t="shared" si="18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122"/>
      <c r="H233" s="122"/>
      <c r="I233" s="54"/>
      <c r="J233" s="22"/>
      <c r="K233" s="54"/>
      <c r="L233" s="74"/>
      <c r="M233" s="56"/>
      <c r="N233" s="54"/>
      <c r="O233" s="56"/>
      <c r="P233" s="29"/>
      <c r="Q233" s="18"/>
      <c r="S233" t="e">
        <f t="shared" si="18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122"/>
      <c r="H234" s="122"/>
      <c r="I234" s="54"/>
      <c r="J234" s="22"/>
      <c r="K234" s="54"/>
      <c r="L234" s="74"/>
      <c r="M234" s="56"/>
      <c r="N234" s="54"/>
      <c r="O234" s="56"/>
      <c r="P234" s="29"/>
      <c r="Q234" s="18"/>
      <c r="S234" t="e">
        <f t="shared" si="18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122"/>
      <c r="H235" s="12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18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122"/>
      <c r="H236" s="122"/>
      <c r="I236" s="54"/>
      <c r="J236" s="22"/>
      <c r="K236" s="54"/>
      <c r="L236" s="74"/>
      <c r="M236" s="56"/>
      <c r="N236" s="54"/>
      <c r="O236" s="56"/>
      <c r="P236" s="34"/>
      <c r="Q236" s="37"/>
      <c r="S236" t="e">
        <f t="shared" si="18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122"/>
      <c r="H237" s="12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18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122"/>
      <c r="H238" s="122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18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122"/>
      <c r="H239" s="122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18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122"/>
      <c r="H240" s="122"/>
      <c r="I240" s="54"/>
      <c r="J240" s="22"/>
      <c r="K240" s="54"/>
      <c r="L240" s="74"/>
      <c r="M240" s="56"/>
      <c r="N240" s="54"/>
      <c r="O240" s="56"/>
      <c r="P240" s="34"/>
      <c r="Q240" s="18"/>
      <c r="S240" t="e">
        <f t="shared" si="18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2"/>
      <c r="K241" s="54"/>
      <c r="L241" s="74"/>
      <c r="M241" s="56"/>
      <c r="N241" s="54"/>
      <c r="O241" s="56"/>
      <c r="P241" s="34"/>
      <c r="Q241" s="18"/>
      <c r="S241" t="e">
        <f t="shared" si="18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2"/>
      <c r="K242" s="54"/>
      <c r="L242" s="74"/>
      <c r="M242" s="56"/>
      <c r="N242" s="54"/>
      <c r="O242" s="56"/>
      <c r="P242" s="34"/>
      <c r="Q242" s="18"/>
      <c r="S242" t="e">
        <f t="shared" si="18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2"/>
      <c r="K243" s="54"/>
      <c r="L243" s="74"/>
      <c r="M243" s="56"/>
      <c r="N243" s="54"/>
      <c r="O243" s="56"/>
      <c r="P243" s="34"/>
      <c r="Q243" s="18"/>
      <c r="S243" t="e">
        <f t="shared" si="18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2"/>
      <c r="K244" s="54"/>
      <c r="L244" s="74"/>
      <c r="M244" s="56"/>
      <c r="N244" s="54"/>
      <c r="O244" s="56"/>
      <c r="P244" s="34"/>
      <c r="Q244" s="18"/>
      <c r="S244" t="e">
        <f t="shared" si="18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2"/>
      <c r="K245" s="54"/>
      <c r="L245" s="74"/>
      <c r="M245" s="56"/>
      <c r="N245" s="54"/>
      <c r="O245" s="56"/>
      <c r="P245" s="34"/>
      <c r="Q245" s="18"/>
      <c r="S245" t="e">
        <f t="shared" si="18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2"/>
      <c r="K246" s="54"/>
      <c r="L246" s="74"/>
      <c r="M246" s="56"/>
      <c r="N246" s="54"/>
      <c r="O246" s="56"/>
      <c r="P246" s="34"/>
      <c r="Q246" s="18"/>
      <c r="S246" t="e">
        <f t="shared" si="18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2"/>
      <c r="K247" s="54"/>
      <c r="L247" s="74"/>
      <c r="M247" s="56"/>
      <c r="N247" s="54"/>
      <c r="O247" s="56"/>
      <c r="P247" s="34"/>
      <c r="Q247" s="18"/>
      <c r="S247" t="e">
        <f t="shared" si="18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2"/>
      <c r="K248" s="54"/>
      <c r="L248" s="74"/>
      <c r="M248" s="56"/>
      <c r="N248" s="54"/>
      <c r="O248" s="56"/>
      <c r="P248" s="34"/>
      <c r="Q248" s="18"/>
      <c r="S248" t="e">
        <f t="shared" si="18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4"/>
      <c r="K249" s="54"/>
      <c r="L249" s="74"/>
      <c r="M249" s="56"/>
      <c r="N249" s="54"/>
      <c r="O249" s="56"/>
      <c r="P249" s="7"/>
      <c r="Q249" s="37"/>
      <c r="S249" t="e">
        <f t="shared" si="18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4"/>
      <c r="K250" s="54"/>
      <c r="L250" s="74"/>
      <c r="M250" s="56"/>
      <c r="N250" s="54"/>
      <c r="O250" s="56"/>
      <c r="P250" s="7"/>
      <c r="Q250" s="37"/>
      <c r="S250" t="e">
        <f t="shared" si="18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7"/>
      <c r="Q251" s="37"/>
      <c r="S251" t="e">
        <f t="shared" si="18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7"/>
      <c r="Q252" s="37"/>
      <c r="S252" t="e">
        <f t="shared" si="18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2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18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2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18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2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18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2"/>
      <c r="I256" s="54"/>
      <c r="J256" s="26"/>
      <c r="K256" s="54"/>
      <c r="L256" s="74"/>
      <c r="M256" s="56"/>
      <c r="N256" s="54"/>
      <c r="O256" s="56"/>
      <c r="P256" s="38"/>
      <c r="Q256" s="37"/>
      <c r="S256" t="e">
        <f t="shared" si="18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2"/>
      <c r="I257" s="54"/>
      <c r="J257" s="26"/>
      <c r="K257" s="54"/>
      <c r="L257" s="74"/>
      <c r="M257" s="56"/>
      <c r="N257" s="54"/>
      <c r="O257" s="56"/>
      <c r="P257" s="38"/>
      <c r="Q257" s="37"/>
      <c r="S257" t="e">
        <f t="shared" si="18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2"/>
      <c r="I258" s="54"/>
      <c r="J258" s="26"/>
      <c r="K258" s="54"/>
      <c r="L258" s="74"/>
      <c r="M258" s="56"/>
      <c r="N258" s="54"/>
      <c r="O258" s="56"/>
      <c r="P258" s="38"/>
      <c r="Q258" s="37"/>
      <c r="S258" t="e">
        <f t="shared" si="18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2"/>
      <c r="I259" s="54"/>
      <c r="J259" s="26"/>
      <c r="K259" s="54"/>
      <c r="L259" s="74"/>
      <c r="M259" s="56"/>
      <c r="N259" s="54"/>
      <c r="O259" s="56"/>
      <c r="P259" s="38"/>
      <c r="Q259" s="37"/>
      <c r="S259" t="e">
        <f t="shared" si="18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2"/>
      <c r="I260" s="54"/>
      <c r="J260" s="26"/>
      <c r="K260" s="54"/>
      <c r="L260" s="74"/>
      <c r="M260" s="56"/>
      <c r="N260" s="54"/>
      <c r="O260" s="56"/>
      <c r="P260" s="38"/>
      <c r="Q260" s="37"/>
      <c r="S260" t="e">
        <f t="shared" si="18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2"/>
      <c r="I261" s="54"/>
      <c r="J261" s="26"/>
      <c r="K261" s="54"/>
      <c r="L261" s="74"/>
      <c r="M261" s="56"/>
      <c r="N261" s="54"/>
      <c r="O261" s="56"/>
      <c r="P261" s="38"/>
      <c r="Q261" s="37"/>
      <c r="S261" t="e">
        <f t="shared" si="18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26"/>
      <c r="K262" s="54"/>
      <c r="L262" s="74"/>
      <c r="M262" s="56"/>
      <c r="N262" s="54"/>
      <c r="O262" s="56"/>
      <c r="P262" s="38"/>
      <c r="Q262" s="37"/>
      <c r="S262" t="e">
        <f t="shared" si="18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26"/>
      <c r="K263" s="54"/>
      <c r="L263" s="74"/>
      <c r="M263" s="56"/>
      <c r="N263" s="54"/>
      <c r="O263" s="56"/>
      <c r="P263" s="38"/>
      <c r="Q263" s="37"/>
      <c r="S263" t="e">
        <f t="shared" si="18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26"/>
      <c r="K264" s="54"/>
      <c r="L264" s="74"/>
      <c r="M264" s="56"/>
      <c r="N264" s="54"/>
      <c r="O264" s="56"/>
      <c r="P264" s="38"/>
      <c r="Q264" s="37"/>
      <c r="S264" t="e">
        <f t="shared" si="18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37"/>
      <c r="S265" t="e">
        <f t="shared" si="18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18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5"/>
      <c r="I267" s="54"/>
      <c r="J267" s="32"/>
      <c r="K267" s="54"/>
      <c r="L267" s="74"/>
      <c r="M267" s="56"/>
      <c r="N267" s="54"/>
      <c r="O267" s="56"/>
      <c r="P267" s="11"/>
      <c r="Q267" s="37"/>
      <c r="S267" t="e">
        <f t="shared" si="18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5"/>
      <c r="I268" s="54"/>
      <c r="J268" s="32"/>
      <c r="K268" s="54"/>
      <c r="L268" s="74"/>
      <c r="M268" s="56"/>
      <c r="N268" s="54"/>
      <c r="O268" s="56"/>
      <c r="P268" s="11"/>
      <c r="Q268" s="18"/>
      <c r="S268" t="e">
        <f t="shared" si="18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41"/>
      <c r="H269" s="45"/>
      <c r="I269" s="54"/>
      <c r="J269" s="32"/>
      <c r="K269" s="54"/>
      <c r="L269" s="74"/>
      <c r="M269" s="56"/>
      <c r="N269" s="54"/>
      <c r="O269" s="56"/>
      <c r="P269" s="11"/>
      <c r="Q269" s="37"/>
      <c r="S269" t="e">
        <f t="shared" si="18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41"/>
      <c r="H270" s="45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18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41"/>
      <c r="H271" s="45"/>
      <c r="I271" s="54"/>
      <c r="J271" s="32"/>
      <c r="K271" s="54"/>
      <c r="L271" s="74"/>
      <c r="M271" s="56"/>
      <c r="N271" s="54"/>
      <c r="O271" s="56"/>
      <c r="P271" s="11"/>
      <c r="Q271" s="37"/>
      <c r="S271" t="e">
        <f t="shared" si="18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41"/>
      <c r="H272" s="45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18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41"/>
      <c r="H273" s="45"/>
      <c r="I273" s="54"/>
      <c r="J273" s="32"/>
      <c r="K273" s="54"/>
      <c r="L273" s="74"/>
      <c r="M273" s="56"/>
      <c r="N273" s="54"/>
      <c r="O273" s="56"/>
      <c r="P273" s="11"/>
      <c r="Q273" s="37"/>
      <c r="S273" t="e">
        <f t="shared" si="18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41"/>
      <c r="H274" s="45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18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41"/>
      <c r="H275" s="45"/>
      <c r="I275" s="54"/>
      <c r="J275" s="32"/>
      <c r="K275" s="54"/>
      <c r="L275" s="74"/>
      <c r="M275" s="56"/>
      <c r="N275" s="54"/>
      <c r="O275" s="56"/>
      <c r="P275" s="11"/>
      <c r="Q275" s="37"/>
      <c r="S275" t="e">
        <f t="shared" si="18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41"/>
      <c r="H276" s="44"/>
      <c r="I276" s="54"/>
      <c r="J276" s="32"/>
      <c r="K276" s="54"/>
      <c r="L276" s="74"/>
      <c r="M276" s="56"/>
      <c r="N276" s="54"/>
      <c r="O276" s="56"/>
      <c r="P276" s="11"/>
      <c r="Q276" s="18"/>
      <c r="S276" t="e">
        <f t="shared" si="18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41"/>
      <c r="H277" s="44"/>
      <c r="I277" s="54"/>
      <c r="J277" s="32"/>
      <c r="K277" s="54"/>
      <c r="L277" s="74"/>
      <c r="M277" s="56"/>
      <c r="N277" s="54"/>
      <c r="O277" s="56"/>
      <c r="P277" s="11"/>
      <c r="Q277" s="37"/>
      <c r="S277" t="e">
        <f t="shared" si="18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32"/>
      <c r="K278" s="54"/>
      <c r="L278" s="74"/>
      <c r="M278" s="56"/>
      <c r="N278" s="54"/>
      <c r="O278" s="56"/>
      <c r="P278" s="11"/>
      <c r="Q278" s="18"/>
      <c r="S278" t="e">
        <f t="shared" si="18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32"/>
      <c r="K279" s="54"/>
      <c r="L279" s="74"/>
      <c r="M279" s="56"/>
      <c r="N279" s="54"/>
      <c r="O279" s="56"/>
      <c r="P279" s="11"/>
      <c r="Q279" s="18"/>
      <c r="S279" t="e">
        <f t="shared" si="18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32"/>
      <c r="K280" s="54"/>
      <c r="L280" s="74"/>
      <c r="M280" s="56"/>
      <c r="N280" s="54"/>
      <c r="O280" s="56"/>
      <c r="P280" s="11"/>
      <c r="Q280" s="18"/>
      <c r="S280" t="e">
        <f t="shared" si="18"/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32"/>
      <c r="K281" s="54"/>
      <c r="L281" s="74"/>
      <c r="M281" s="56"/>
      <c r="N281" s="54"/>
      <c r="O281" s="56"/>
      <c r="P281" s="11"/>
      <c r="Q281" s="18"/>
      <c r="S281" t="e">
        <f t="shared" si="18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32"/>
      <c r="K282" s="54"/>
      <c r="L282" s="74"/>
      <c r="M282" s="56"/>
      <c r="N282" s="54"/>
      <c r="O282" s="56"/>
      <c r="P282" s="11"/>
      <c r="Q282" s="18"/>
      <c r="S282" t="e">
        <f t="shared" si="18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32"/>
      <c r="K283" s="54"/>
      <c r="L283" s="74"/>
      <c r="M283" s="56"/>
      <c r="N283" s="54"/>
      <c r="O283" s="56"/>
      <c r="P283" s="11"/>
      <c r="Q283" s="18"/>
      <c r="S283" t="e">
        <f t="shared" si="18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18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18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18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18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18"/>
        <v>#N/A</v>
      </c>
    </row>
    <row r="289" spans="1:19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ref="S289:S351" si="19">INDEX($X$307:$X$359,MATCH(Q289,$Y$307:$Y$359,0))</f>
        <v>#N/A</v>
      </c>
    </row>
    <row r="290" spans="1:19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19"/>
        <v>#N/A</v>
      </c>
    </row>
    <row r="291" spans="1:19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19"/>
        <v>#N/A</v>
      </c>
    </row>
    <row r="292" spans="1:19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19"/>
        <v>#N/A</v>
      </c>
    </row>
    <row r="293" spans="1:19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19"/>
        <v>#N/A</v>
      </c>
    </row>
    <row r="294" spans="1:19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19"/>
        <v>#N/A</v>
      </c>
    </row>
    <row r="295" spans="1:19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18"/>
      <c r="S295" t="e">
        <f t="shared" si="19"/>
        <v>#N/A</v>
      </c>
    </row>
    <row r="296" spans="1:19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19"/>
        <v>#N/A</v>
      </c>
    </row>
    <row r="297" spans="1:19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19"/>
        <v>#N/A</v>
      </c>
    </row>
    <row r="298" spans="1:19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19"/>
        <v>#N/A</v>
      </c>
    </row>
    <row r="299" spans="1:19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19"/>
        <v>#N/A</v>
      </c>
    </row>
    <row r="300" spans="1:19" ht="20.25" customHeight="1" x14ac:dyDescent="0.25">
      <c r="A300" s="74"/>
      <c r="B300" s="17"/>
      <c r="C300" s="22"/>
      <c r="D300" s="74"/>
      <c r="E300" s="27"/>
      <c r="F300" s="56"/>
      <c r="G300" s="137"/>
      <c r="H300" s="13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19"/>
        <v>#N/A</v>
      </c>
    </row>
    <row r="301" spans="1:19" ht="20.25" customHeight="1" x14ac:dyDescent="0.25">
      <c r="A301" s="74"/>
      <c r="B301" s="17"/>
      <c r="C301" s="22"/>
      <c r="D301" s="74"/>
      <c r="E301" s="27"/>
      <c r="F301" s="56"/>
      <c r="G301" s="137"/>
      <c r="H301" s="13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19"/>
        <v>#N/A</v>
      </c>
    </row>
    <row r="302" spans="1:19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19"/>
        <v>#N/A</v>
      </c>
    </row>
    <row r="303" spans="1:19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19"/>
        <v>#N/A</v>
      </c>
    </row>
    <row r="304" spans="1:19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30"/>
      <c r="S304" t="e">
        <f t="shared" si="19"/>
        <v>#N/A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7"/>
      <c r="H305" s="13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19"/>
        <v>#N/A</v>
      </c>
      <c r="AG305" s="139" t="s">
        <v>97</v>
      </c>
      <c r="AH305" s="139" t="s">
        <v>98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19"/>
        <v>#N/A</v>
      </c>
      <c r="AA306" t="s">
        <v>77</v>
      </c>
      <c r="AC306" t="s">
        <v>78</v>
      </c>
      <c r="AG306" s="140"/>
      <c r="AH306" s="140"/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7"/>
      <c r="H307" s="13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19"/>
        <v>#N/A</v>
      </c>
      <c r="X307" s="40" t="s">
        <v>45</v>
      </c>
      <c r="Y307" s="40" t="s">
        <v>28</v>
      </c>
      <c r="Z307" s="40"/>
      <c r="AA307" s="40">
        <f>SUMIF($S$6:$S$408,X307,$E$6:$E$408)/1000</f>
        <v>0</v>
      </c>
      <c r="AB307" s="40"/>
      <c r="AC307" s="43">
        <f>SUMIFS($E$6:$E$408,$S$6:$S$408,X307,$J$6:$J$408,"&lt;&gt;Ожидается ТП")/1000</f>
        <v>0</v>
      </c>
      <c r="AG307" s="140"/>
      <c r="AH307" s="140"/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19"/>
        <v>#N/A</v>
      </c>
      <c r="X308" t="s">
        <v>45</v>
      </c>
      <c r="Y308" t="s">
        <v>68</v>
      </c>
      <c r="AC308" s="6"/>
      <c r="AF308" s="46" t="s">
        <v>45</v>
      </c>
      <c r="AG308" s="46">
        <f>AA307</f>
        <v>0</v>
      </c>
      <c r="AH308" s="47">
        <f>AC307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22"/>
      <c r="H309" s="123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19"/>
        <v>#N/A</v>
      </c>
      <c r="X309" t="s">
        <v>45</v>
      </c>
      <c r="Y309" t="s">
        <v>84</v>
      </c>
      <c r="AC309" s="6"/>
      <c r="AF309" s="46" t="s">
        <v>46</v>
      </c>
      <c r="AG309" s="47">
        <f>AA312</f>
        <v>0</v>
      </c>
      <c r="AH309" s="47">
        <f>AC312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22"/>
      <c r="H310" s="123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19"/>
        <v>#N/A</v>
      </c>
      <c r="X310" t="s">
        <v>45</v>
      </c>
      <c r="Y310" t="s">
        <v>83</v>
      </c>
      <c r="AC310" s="6"/>
      <c r="AF310" s="46" t="s">
        <v>47</v>
      </c>
      <c r="AG310" s="47">
        <f>AA317</f>
        <v>0</v>
      </c>
      <c r="AH310" s="47">
        <f>AC317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137"/>
      <c r="H311" s="138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19"/>
        <v>#N/A</v>
      </c>
      <c r="X311" t="s">
        <v>45</v>
      </c>
      <c r="Y311" t="s">
        <v>69</v>
      </c>
      <c r="AC311" s="6"/>
      <c r="AF311" s="46" t="s">
        <v>48</v>
      </c>
      <c r="AG311" s="47">
        <f>AA322</f>
        <v>0</v>
      </c>
      <c r="AH311" s="47">
        <f>AC322</f>
        <v>0</v>
      </c>
    </row>
    <row r="312" spans="1:34" ht="20.25" customHeight="1" x14ac:dyDescent="0.25">
      <c r="A312" s="74"/>
      <c r="B312" s="17"/>
      <c r="C312" s="22"/>
      <c r="D312" s="74"/>
      <c r="E312" s="27"/>
      <c r="F312" s="56"/>
      <c r="G312" s="137"/>
      <c r="H312" s="138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19"/>
        <v>#N/A</v>
      </c>
      <c r="X312" s="40" t="s">
        <v>46</v>
      </c>
      <c r="Y312" s="40" t="s">
        <v>29</v>
      </c>
      <c r="Z312" s="40"/>
      <c r="AA312" s="43">
        <f>SUMIF($S$6:$S$408,X312,$E$6:$E$408)/1000</f>
        <v>0</v>
      </c>
      <c r="AB312" s="40"/>
      <c r="AC312" s="43">
        <f>SUMIFS($E$6:$E$408,$S$6:$S$408,X312,$J$6:$J$408,"&lt;&gt;Ожидается ТП")/1000</f>
        <v>0</v>
      </c>
      <c r="AF312" s="46" t="s">
        <v>49</v>
      </c>
      <c r="AG312" s="47">
        <f>AA332</f>
        <v>0</v>
      </c>
      <c r="AH312" s="47">
        <f>AC332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137"/>
      <c r="H313" s="138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19"/>
        <v>#N/A</v>
      </c>
      <c r="X313" t="s">
        <v>47</v>
      </c>
      <c r="Y313" t="s">
        <v>67</v>
      </c>
      <c r="AA313" s="6"/>
      <c r="AC313" s="6"/>
      <c r="AF313" s="46" t="s">
        <v>50</v>
      </c>
      <c r="AG313" s="47">
        <f>AA334</f>
        <v>0</v>
      </c>
      <c r="AH313" s="47">
        <f>AC334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122"/>
      <c r="H314" s="123"/>
      <c r="I314" s="54"/>
      <c r="J314" s="24"/>
      <c r="K314" s="54"/>
      <c r="L314" s="74"/>
      <c r="M314" s="56"/>
      <c r="N314" s="54"/>
      <c r="O314" s="56"/>
      <c r="P314" s="31"/>
      <c r="Q314" s="18"/>
      <c r="S314" t="e">
        <f t="shared" si="19"/>
        <v>#N/A</v>
      </c>
      <c r="X314" t="s">
        <v>47</v>
      </c>
      <c r="Y314" t="s">
        <v>81</v>
      </c>
      <c r="AA314" s="6"/>
      <c r="AC314" s="6"/>
      <c r="AF314" s="46" t="s">
        <v>51</v>
      </c>
      <c r="AG314" s="47">
        <f>AA336</f>
        <v>0</v>
      </c>
      <c r="AH314" s="47">
        <f>AC336</f>
        <v>0</v>
      </c>
    </row>
    <row r="315" spans="1:34" ht="20.25" customHeight="1" x14ac:dyDescent="0.25">
      <c r="A315" s="74"/>
      <c r="B315" s="17"/>
      <c r="C315" s="22"/>
      <c r="D315" s="74"/>
      <c r="E315" s="27"/>
      <c r="F315" s="56"/>
      <c r="G315" s="137"/>
      <c r="H315" s="138"/>
      <c r="I315" s="54"/>
      <c r="J315" s="24"/>
      <c r="K315" s="54"/>
      <c r="L315" s="74"/>
      <c r="M315" s="56"/>
      <c r="N315" s="54"/>
      <c r="O315" s="56"/>
      <c r="P315" s="31"/>
      <c r="Q315" s="18"/>
      <c r="S315" t="e">
        <f t="shared" si="19"/>
        <v>#N/A</v>
      </c>
      <c r="X315" t="s">
        <v>47</v>
      </c>
      <c r="Y315" t="s">
        <v>36</v>
      </c>
      <c r="AA315" s="6"/>
      <c r="AC315" s="6"/>
      <c r="AF315" s="46" t="s">
        <v>52</v>
      </c>
      <c r="AG315" s="47">
        <f>AA338</f>
        <v>0</v>
      </c>
      <c r="AH315" s="47">
        <f>AC338</f>
        <v>0</v>
      </c>
    </row>
    <row r="316" spans="1:34" ht="20.25" customHeight="1" x14ac:dyDescent="0.25">
      <c r="A316" s="74"/>
      <c r="B316" s="17"/>
      <c r="C316" s="22"/>
      <c r="D316" s="74"/>
      <c r="E316" s="27"/>
      <c r="F316" s="56"/>
      <c r="G316" s="122"/>
      <c r="H316" s="123"/>
      <c r="I316" s="54"/>
      <c r="J316" s="24"/>
      <c r="K316" s="54"/>
      <c r="L316" s="74"/>
      <c r="M316" s="56"/>
      <c r="N316" s="54"/>
      <c r="O316" s="56"/>
      <c r="P316" s="31"/>
      <c r="Q316" s="18"/>
      <c r="S316" t="e">
        <f t="shared" si="19"/>
        <v>#N/A</v>
      </c>
      <c r="X316" t="s">
        <v>47</v>
      </c>
      <c r="Y316" t="s">
        <v>89</v>
      </c>
      <c r="AA316" s="6"/>
      <c r="AC316" s="6"/>
      <c r="AF316" s="46" t="s">
        <v>53</v>
      </c>
      <c r="AG316" s="47">
        <f>AA341</f>
        <v>0</v>
      </c>
      <c r="AH316" s="47">
        <f>AC341</f>
        <v>0</v>
      </c>
    </row>
    <row r="317" spans="1:34" ht="20.25" customHeight="1" x14ac:dyDescent="0.25">
      <c r="A317" s="74"/>
      <c r="B317" s="17"/>
      <c r="C317" s="22"/>
      <c r="D317" s="74"/>
      <c r="E317" s="27"/>
      <c r="F317" s="56"/>
      <c r="G317" s="137"/>
      <c r="H317" s="138"/>
      <c r="I317" s="54"/>
      <c r="J317" s="24"/>
      <c r="K317" s="54"/>
      <c r="L317" s="74"/>
      <c r="M317" s="56"/>
      <c r="N317" s="54"/>
      <c r="O317" s="56"/>
      <c r="P317" s="31"/>
      <c r="Q317" s="18"/>
      <c r="S317" t="e">
        <f t="shared" si="19"/>
        <v>#N/A</v>
      </c>
      <c r="X317" s="40" t="s">
        <v>47</v>
      </c>
      <c r="Y317" s="40" t="s">
        <v>66</v>
      </c>
      <c r="Z317" s="40"/>
      <c r="AA317" s="43">
        <f>SUMIF($S$6:$S$408,X317,$E$6:$E$408)/1000</f>
        <v>0</v>
      </c>
      <c r="AB317" s="40"/>
      <c r="AC317" s="43">
        <f>SUMIFS($E$6:$E$408,$S$6:$S$408,X317,$J$6:$J$408,"&lt;&gt;Ожидается ТП")/1000</f>
        <v>0</v>
      </c>
      <c r="AF317" s="46" t="s">
        <v>54</v>
      </c>
      <c r="AG317" s="47">
        <f>AA348</f>
        <v>0</v>
      </c>
      <c r="AH317" s="47">
        <f>AC348</f>
        <v>0</v>
      </c>
    </row>
    <row r="318" spans="1:34" ht="20.25" customHeight="1" x14ac:dyDescent="0.25">
      <c r="A318" s="74"/>
      <c r="B318" s="17"/>
      <c r="C318" s="22"/>
      <c r="D318" s="74"/>
      <c r="E318" s="27"/>
      <c r="F318" s="56"/>
      <c r="G318" s="137"/>
      <c r="H318" s="138"/>
      <c r="I318" s="54"/>
      <c r="J318" s="24"/>
      <c r="K318" s="54"/>
      <c r="L318" s="74"/>
      <c r="M318" s="56"/>
      <c r="N318" s="54"/>
      <c r="O318" s="56"/>
      <c r="P318" s="31"/>
      <c r="Q318" s="18"/>
      <c r="S318" t="e">
        <f t="shared" si="19"/>
        <v>#N/A</v>
      </c>
      <c r="X318" t="s">
        <v>48</v>
      </c>
      <c r="Y318" t="s">
        <v>63</v>
      </c>
      <c r="AA318" s="6"/>
      <c r="AC318" s="6"/>
      <c r="AF318" s="46" t="s">
        <v>55</v>
      </c>
      <c r="AG318" s="47">
        <f>AA350</f>
        <v>0</v>
      </c>
      <c r="AH318" s="47">
        <f>AC350</f>
        <v>0</v>
      </c>
    </row>
    <row r="319" spans="1:34" ht="20.25" customHeight="1" x14ac:dyDescent="0.25">
      <c r="A319" s="74"/>
      <c r="B319" s="17"/>
      <c r="C319" s="22"/>
      <c r="D319" s="74"/>
      <c r="E319" s="27"/>
      <c r="F319" s="56"/>
      <c r="G319" s="137"/>
      <c r="H319" s="138"/>
      <c r="I319" s="54"/>
      <c r="J319" s="24"/>
      <c r="K319" s="54"/>
      <c r="L319" s="74"/>
      <c r="M319" s="56"/>
      <c r="N319" s="54"/>
      <c r="O319" s="56"/>
      <c r="P319" s="31"/>
      <c r="Q319" s="18"/>
      <c r="S319" t="e">
        <f t="shared" si="19"/>
        <v>#N/A</v>
      </c>
      <c r="X319" t="s">
        <v>48</v>
      </c>
      <c r="Y319" t="s">
        <v>61</v>
      </c>
      <c r="AA319" s="6"/>
      <c r="AC319" s="6"/>
      <c r="AF319" s="46" t="s">
        <v>57</v>
      </c>
      <c r="AG319" s="47">
        <f>AA355</f>
        <v>0</v>
      </c>
      <c r="AH319" s="47">
        <f>AC355</f>
        <v>0</v>
      </c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24"/>
      <c r="K320" s="54"/>
      <c r="L320" s="74"/>
      <c r="M320" s="56"/>
      <c r="N320" s="54"/>
      <c r="O320" s="56"/>
      <c r="P320" s="31"/>
      <c r="Q320" s="18"/>
      <c r="S320" t="e">
        <f t="shared" si="19"/>
        <v>#N/A</v>
      </c>
      <c r="X320" t="s">
        <v>48</v>
      </c>
      <c r="Y320" t="s">
        <v>33</v>
      </c>
      <c r="AA320" s="6"/>
      <c r="AC320" s="6"/>
      <c r="AF320" s="46" t="s">
        <v>96</v>
      </c>
      <c r="AG320" s="46"/>
      <c r="AH320" s="46"/>
    </row>
    <row r="321" spans="1:34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24"/>
      <c r="K321" s="54"/>
      <c r="L321" s="74"/>
      <c r="M321" s="56"/>
      <c r="N321" s="54"/>
      <c r="O321" s="56"/>
      <c r="P321" s="31"/>
      <c r="Q321" s="18"/>
      <c r="S321" t="e">
        <f t="shared" si="19"/>
        <v>#N/A</v>
      </c>
      <c r="X321" t="s">
        <v>48</v>
      </c>
      <c r="Y321" t="s">
        <v>90</v>
      </c>
      <c r="AA321" s="6"/>
      <c r="AC321" s="6"/>
      <c r="AF321" s="46" t="s">
        <v>56</v>
      </c>
      <c r="AG321" s="47">
        <f>AA351</f>
        <v>0</v>
      </c>
      <c r="AH321" s="47">
        <f>AC351</f>
        <v>0</v>
      </c>
    </row>
    <row r="322" spans="1:34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24"/>
      <c r="K322" s="54"/>
      <c r="L322" s="74"/>
      <c r="M322" s="56"/>
      <c r="N322" s="54"/>
      <c r="O322" s="56"/>
      <c r="P322" s="31"/>
      <c r="Q322" s="18"/>
      <c r="S322" t="e">
        <f t="shared" si="19"/>
        <v>#N/A</v>
      </c>
      <c r="X322" s="40" t="s">
        <v>48</v>
      </c>
      <c r="Y322" s="40" t="s">
        <v>62</v>
      </c>
      <c r="Z322" s="40"/>
      <c r="AA322" s="43">
        <f>SUMIF($S$6:$S$408,X322,$E$6:$E$408)/1000</f>
        <v>0</v>
      </c>
      <c r="AB322" s="40"/>
      <c r="AC322" s="43">
        <f>SUMIFS($E$6:$E$408,$S$6:$S$408,X322,$J$6:$J$408,"&lt;&gt;Ожидается ТП")/1000</f>
        <v>0</v>
      </c>
    </row>
    <row r="323" spans="1:34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19"/>
        <v>#N/A</v>
      </c>
      <c r="X323" t="s">
        <v>49</v>
      </c>
      <c r="Y323" t="s">
        <v>71</v>
      </c>
      <c r="AA323" s="6"/>
      <c r="AC323" s="6"/>
    </row>
    <row r="324" spans="1:34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19"/>
        <v>#N/A</v>
      </c>
      <c r="X324" t="s">
        <v>49</v>
      </c>
      <c r="Y324" t="s">
        <v>93</v>
      </c>
      <c r="AA324" s="6"/>
      <c r="AC324" s="6"/>
    </row>
    <row r="325" spans="1:34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19"/>
        <v>#N/A</v>
      </c>
      <c r="X325" t="s">
        <v>49</v>
      </c>
      <c r="Y325" t="s">
        <v>70</v>
      </c>
      <c r="AA325" s="6"/>
      <c r="AC325" s="6"/>
    </row>
    <row r="326" spans="1:34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19"/>
        <v>#N/A</v>
      </c>
      <c r="X326" t="s">
        <v>49</v>
      </c>
      <c r="Y326" t="s">
        <v>92</v>
      </c>
      <c r="AA326" s="6"/>
      <c r="AC326" s="6"/>
    </row>
    <row r="327" spans="1:34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19"/>
        <v>#N/A</v>
      </c>
      <c r="X327" t="s">
        <v>49</v>
      </c>
      <c r="Y327" t="s">
        <v>41</v>
      </c>
      <c r="AA327" s="6"/>
      <c r="AC327" s="6"/>
    </row>
    <row r="328" spans="1:34" ht="20.25" customHeight="1" x14ac:dyDescent="0.25">
      <c r="A328" s="74"/>
      <c r="B328" s="17"/>
      <c r="C328" s="22"/>
      <c r="D328" s="74"/>
      <c r="E328" s="27"/>
      <c r="F328" s="56"/>
      <c r="G328" s="74"/>
      <c r="H328" s="26"/>
      <c r="I328" s="54"/>
      <c r="J328" s="36"/>
      <c r="K328" s="54"/>
      <c r="L328" s="74"/>
      <c r="M328" s="56"/>
      <c r="N328" s="54"/>
      <c r="O328" s="56"/>
      <c r="P328" s="39"/>
      <c r="Q328" s="18"/>
      <c r="S328" t="e">
        <f t="shared" si="19"/>
        <v>#N/A</v>
      </c>
      <c r="X328" t="s">
        <v>49</v>
      </c>
      <c r="Y328" t="s">
        <v>74</v>
      </c>
      <c r="AA328" s="6"/>
      <c r="AC328" s="6"/>
    </row>
    <row r="329" spans="1:34" ht="20.25" customHeight="1" x14ac:dyDescent="0.25">
      <c r="A329" s="74"/>
      <c r="B329" s="17"/>
      <c r="C329" s="22"/>
      <c r="D329" s="74"/>
      <c r="E329" s="27"/>
      <c r="F329" s="56"/>
      <c r="G329" s="74"/>
      <c r="H329" s="26"/>
      <c r="I329" s="54"/>
      <c r="J329" s="36"/>
      <c r="K329" s="54"/>
      <c r="L329" s="74"/>
      <c r="M329" s="56"/>
      <c r="N329" s="54"/>
      <c r="O329" s="56"/>
      <c r="P329" s="39"/>
      <c r="Q329" s="18"/>
      <c r="X329" t="s">
        <v>49</v>
      </c>
      <c r="Y329" t="s">
        <v>100</v>
      </c>
      <c r="AA329" s="6"/>
      <c r="AC329" s="6"/>
    </row>
    <row r="330" spans="1:34" ht="20.25" customHeight="1" x14ac:dyDescent="0.25">
      <c r="A330" s="74"/>
      <c r="B330" s="17"/>
      <c r="C330" s="22"/>
      <c r="D330" s="74"/>
      <c r="E330" s="27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39"/>
      <c r="Q330" s="18"/>
      <c r="S330" t="e">
        <f t="shared" si="19"/>
        <v>#N/A</v>
      </c>
      <c r="X330" t="s">
        <v>49</v>
      </c>
      <c r="Y330" t="s">
        <v>85</v>
      </c>
      <c r="AA330" s="6"/>
      <c r="AC330" s="6"/>
    </row>
    <row r="331" spans="1:34" ht="20.25" customHeight="1" x14ac:dyDescent="0.25">
      <c r="A331" s="74"/>
      <c r="B331" s="17"/>
      <c r="C331" s="22"/>
      <c r="D331" s="74"/>
      <c r="E331" s="27"/>
      <c r="F331" s="56"/>
      <c r="G331" s="74"/>
      <c r="H331" s="26"/>
      <c r="I331" s="54"/>
      <c r="J331" s="36"/>
      <c r="K331" s="54"/>
      <c r="L331" s="74"/>
      <c r="M331" s="56"/>
      <c r="N331" s="54"/>
      <c r="O331" s="56"/>
      <c r="P331" s="39"/>
      <c r="Q331" s="18"/>
      <c r="S331" t="e">
        <f t="shared" si="19"/>
        <v>#N/A</v>
      </c>
      <c r="X331" t="s">
        <v>49</v>
      </c>
      <c r="Y331" t="s">
        <v>88</v>
      </c>
      <c r="AA331" s="6"/>
      <c r="AC331" s="6"/>
    </row>
    <row r="332" spans="1:34" ht="20.25" customHeight="1" x14ac:dyDescent="0.25">
      <c r="A332" s="74"/>
      <c r="B332" s="17"/>
      <c r="C332" s="22"/>
      <c r="D332" s="74"/>
      <c r="E332" s="27"/>
      <c r="F332" s="56"/>
      <c r="G332" s="74"/>
      <c r="H332" s="26"/>
      <c r="I332" s="54"/>
      <c r="J332" s="36"/>
      <c r="K332" s="54"/>
      <c r="L332" s="74"/>
      <c r="M332" s="56"/>
      <c r="N332" s="54"/>
      <c r="O332" s="56"/>
      <c r="P332" s="39"/>
      <c r="Q332" s="18"/>
      <c r="S332" t="e">
        <f t="shared" si="19"/>
        <v>#N/A</v>
      </c>
      <c r="X332" s="40" t="s">
        <v>49</v>
      </c>
      <c r="Y332" s="40" t="s">
        <v>31</v>
      </c>
      <c r="Z332" s="40"/>
      <c r="AA332" s="43">
        <f>SUMIF($S$6:$S$408,X332,$E$6:$E$408)/1000</f>
        <v>0</v>
      </c>
      <c r="AB332" s="40"/>
      <c r="AC332" s="43">
        <f>SUMIFS($E$6:$E$408,$S$6:$S$408,X332,$J$6:$J$408,"&lt;&gt;Ожидается ТП")/1000</f>
        <v>0</v>
      </c>
    </row>
    <row r="333" spans="1:34" ht="20.25" customHeight="1" x14ac:dyDescent="0.25">
      <c r="A333" s="74"/>
      <c r="B333" s="17"/>
      <c r="C333" s="22"/>
      <c r="D333" s="74"/>
      <c r="E333" s="27"/>
      <c r="F333" s="56"/>
      <c r="G333" s="74"/>
      <c r="H333" s="26"/>
      <c r="I333" s="54"/>
      <c r="J333" s="36"/>
      <c r="K333" s="54"/>
      <c r="L333" s="74"/>
      <c r="M333" s="56"/>
      <c r="N333" s="54"/>
      <c r="O333" s="56"/>
      <c r="P333" s="39"/>
      <c r="Q333" s="18"/>
      <c r="S333" t="e">
        <f t="shared" si="19"/>
        <v>#N/A</v>
      </c>
      <c r="X333" t="s">
        <v>50</v>
      </c>
      <c r="Y333" t="s">
        <v>65</v>
      </c>
      <c r="AA333" s="6"/>
      <c r="AC333" s="6"/>
    </row>
    <row r="334" spans="1:34" ht="20.25" customHeight="1" x14ac:dyDescent="0.25">
      <c r="A334" s="74"/>
      <c r="B334" s="17"/>
      <c r="C334" s="22"/>
      <c r="D334" s="74"/>
      <c r="E334" s="27"/>
      <c r="F334" s="56"/>
      <c r="G334" s="74"/>
      <c r="H334" s="26"/>
      <c r="I334" s="54"/>
      <c r="J334" s="36"/>
      <c r="K334" s="54"/>
      <c r="L334" s="74"/>
      <c r="M334" s="56"/>
      <c r="N334" s="54"/>
      <c r="O334" s="56"/>
      <c r="P334" s="39"/>
      <c r="Q334" s="18"/>
      <c r="S334" t="e">
        <f t="shared" si="19"/>
        <v>#N/A</v>
      </c>
      <c r="X334" s="40" t="s">
        <v>50</v>
      </c>
      <c r="Y334" s="40" t="s">
        <v>37</v>
      </c>
      <c r="Z334" s="40"/>
      <c r="AA334" s="43">
        <f>SUMIF($S$6:$S$408,X334,$E$6:$E$408)/1000</f>
        <v>0</v>
      </c>
      <c r="AB334" s="40"/>
      <c r="AC334" s="43">
        <f>SUMIFS($E$6:$E$408,$S$6:$S$408,X334,$J$6:$J$408,"&lt;&gt;Ожидается ТП")/1000</f>
        <v>0</v>
      </c>
    </row>
    <row r="335" spans="1:34" ht="20.25" customHeight="1" x14ac:dyDescent="0.25">
      <c r="A335" s="74"/>
      <c r="B335" s="17"/>
      <c r="C335" s="22"/>
      <c r="D335" s="74"/>
      <c r="E335" s="27"/>
      <c r="F335" s="56"/>
      <c r="G335" s="74"/>
      <c r="H335" s="26"/>
      <c r="I335" s="54"/>
      <c r="J335" s="36"/>
      <c r="K335" s="54"/>
      <c r="L335" s="74"/>
      <c r="M335" s="56"/>
      <c r="N335" s="54"/>
      <c r="O335" s="56"/>
      <c r="P335" s="39"/>
      <c r="Q335" s="18"/>
      <c r="S335" t="e">
        <f t="shared" si="19"/>
        <v>#N/A</v>
      </c>
      <c r="X335" t="s">
        <v>51</v>
      </c>
      <c r="Y335" t="s">
        <v>73</v>
      </c>
      <c r="AA335" s="6"/>
      <c r="AC335" s="6"/>
    </row>
    <row r="336" spans="1:34" ht="20.25" customHeight="1" x14ac:dyDescent="0.25">
      <c r="A336" s="74"/>
      <c r="B336" s="17"/>
      <c r="C336" s="22"/>
      <c r="D336" s="74"/>
      <c r="E336" s="27"/>
      <c r="F336" s="56"/>
      <c r="G336" s="74"/>
      <c r="H336" s="26"/>
      <c r="I336" s="54"/>
      <c r="J336" s="36"/>
      <c r="K336" s="54"/>
      <c r="L336" s="74"/>
      <c r="M336" s="56"/>
      <c r="N336" s="54"/>
      <c r="O336" s="56"/>
      <c r="P336" s="39"/>
      <c r="Q336" s="18"/>
      <c r="S336" t="e">
        <f t="shared" si="19"/>
        <v>#N/A</v>
      </c>
      <c r="X336" s="40" t="s">
        <v>51</v>
      </c>
      <c r="Y336" s="40" t="s">
        <v>32</v>
      </c>
      <c r="Z336" s="40"/>
      <c r="AA336" s="43">
        <f>SUMIF($S$6:$S$408,X336,$E$6:$E$408)/1000</f>
        <v>0</v>
      </c>
      <c r="AB336" s="40"/>
      <c r="AC336" s="43">
        <f>SUMIFS($E$6:$E$408,$S$6:$S$408,X336,$J$6:$J$408,"&lt;&gt;Ожидается ТП")/1000</f>
        <v>0</v>
      </c>
    </row>
    <row r="337" spans="1:29" ht="20.25" customHeight="1" x14ac:dyDescent="0.25">
      <c r="A337" s="74"/>
      <c r="B337" s="20"/>
      <c r="C337" s="33"/>
      <c r="D337" s="74"/>
      <c r="E337" s="19"/>
      <c r="F337" s="56"/>
      <c r="G337" s="74"/>
      <c r="H337" s="26"/>
      <c r="I337" s="54"/>
      <c r="J337" s="26"/>
      <c r="K337" s="54"/>
      <c r="L337" s="74"/>
      <c r="M337" s="56"/>
      <c r="N337" s="54"/>
      <c r="O337" s="56"/>
      <c r="P337" s="17"/>
      <c r="Q337" s="18"/>
      <c r="S337" t="e">
        <f t="shared" si="19"/>
        <v>#N/A</v>
      </c>
      <c r="X337" t="s">
        <v>52</v>
      </c>
      <c r="Y337" t="s">
        <v>34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9"/>
      <c r="F338" s="56"/>
      <c r="G338" s="74"/>
      <c r="H338" s="26"/>
      <c r="I338" s="54"/>
      <c r="J338" s="26"/>
      <c r="K338" s="54"/>
      <c r="L338" s="74"/>
      <c r="M338" s="56"/>
      <c r="N338" s="54"/>
      <c r="O338" s="56"/>
      <c r="P338" s="17"/>
      <c r="Q338" s="18"/>
      <c r="S338" t="e">
        <f t="shared" si="19"/>
        <v>#N/A</v>
      </c>
      <c r="X338" s="40" t="s">
        <v>52</v>
      </c>
      <c r="Y338" s="40" t="s">
        <v>64</v>
      </c>
      <c r="Z338" s="40"/>
      <c r="AA338" s="43">
        <f>SUMIF($S$6:$S$408,X338,$E$6:$E$408)/1000</f>
        <v>0</v>
      </c>
      <c r="AB338" s="40"/>
      <c r="AC338" s="43">
        <f>SUMIFS($E$6:$E$408,$S$6:$S$408,X338,$J$6:$J$408,"&lt;&gt;Ожидается ТП")/1000</f>
        <v>0</v>
      </c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19"/>
        <v>#N/A</v>
      </c>
      <c r="X339" t="s">
        <v>53</v>
      </c>
      <c r="Y339" t="s">
        <v>39</v>
      </c>
      <c r="AA339" s="6"/>
      <c r="AC339" s="6"/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26"/>
      <c r="K340" s="54"/>
      <c r="L340" s="74"/>
      <c r="M340" s="56"/>
      <c r="N340" s="54"/>
      <c r="O340" s="56"/>
      <c r="P340" s="17"/>
      <c r="Q340" s="18"/>
      <c r="S340" t="e">
        <f t="shared" si="19"/>
        <v>#N/A</v>
      </c>
      <c r="X340" t="s">
        <v>53</v>
      </c>
      <c r="Y340" t="s">
        <v>59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26"/>
      <c r="K341" s="54"/>
      <c r="L341" s="74"/>
      <c r="M341" s="56"/>
      <c r="N341" s="54"/>
      <c r="O341" s="56"/>
      <c r="P341" s="17"/>
      <c r="Q341" s="18"/>
      <c r="S341" t="e">
        <f t="shared" si="19"/>
        <v>#N/A</v>
      </c>
      <c r="X341" s="40" t="s">
        <v>53</v>
      </c>
      <c r="Y341" s="40" t="s">
        <v>60</v>
      </c>
      <c r="Z341" s="40"/>
      <c r="AA341" s="43">
        <f>SUMIF($S$6:$S$408,X341,$E$6:$E$408)/1000</f>
        <v>0</v>
      </c>
      <c r="AB341" s="40"/>
      <c r="AC341" s="43">
        <f>SUMIFS($E$6:$E$408,$S$6:$S$408,X341,$J$6:$J$408,"&lt;&gt;Ожидается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5"/>
      <c r="F342" s="56"/>
      <c r="G342" s="21"/>
      <c r="H342" s="26"/>
      <c r="I342" s="54"/>
      <c r="J342" s="26"/>
      <c r="K342" s="54"/>
      <c r="L342" s="74"/>
      <c r="M342" s="56"/>
      <c r="N342" s="54"/>
      <c r="O342" s="56"/>
      <c r="P342" s="16"/>
      <c r="Q342" s="18"/>
      <c r="S342" t="e">
        <f t="shared" si="19"/>
        <v>#N/A</v>
      </c>
      <c r="X342" t="s">
        <v>54</v>
      </c>
      <c r="Y342" t="s">
        <v>76</v>
      </c>
      <c r="AA342" s="6"/>
      <c r="AC342" s="6"/>
    </row>
    <row r="343" spans="1:29" ht="20.25" customHeight="1" x14ac:dyDescent="0.25">
      <c r="A343" s="74"/>
      <c r="B343" s="20"/>
      <c r="C343" s="33"/>
      <c r="D343" s="74"/>
      <c r="E343" s="15"/>
      <c r="F343" s="56"/>
      <c r="G343" s="21"/>
      <c r="H343" s="26"/>
      <c r="I343" s="54"/>
      <c r="J343" s="26"/>
      <c r="K343" s="54"/>
      <c r="L343" s="74"/>
      <c r="M343" s="56"/>
      <c r="N343" s="54"/>
      <c r="O343" s="56"/>
      <c r="P343" s="16"/>
      <c r="Q343" s="18"/>
      <c r="S343" t="e">
        <f t="shared" si="19"/>
        <v>#N/A</v>
      </c>
      <c r="X343" t="s">
        <v>54</v>
      </c>
      <c r="Y343" t="s">
        <v>86</v>
      </c>
      <c r="AA343" s="6"/>
      <c r="AC343" s="6"/>
    </row>
    <row r="344" spans="1:29" ht="20.25" customHeight="1" x14ac:dyDescent="0.25">
      <c r="A344" s="74"/>
      <c r="B344" s="20"/>
      <c r="C344" s="33"/>
      <c r="D344" s="74"/>
      <c r="E344" s="15"/>
      <c r="F344" s="56"/>
      <c r="G344" s="21"/>
      <c r="H344" s="26"/>
      <c r="I344" s="54"/>
      <c r="J344" s="26"/>
      <c r="K344" s="54"/>
      <c r="L344" s="74"/>
      <c r="M344" s="56"/>
      <c r="N344" s="54"/>
      <c r="O344" s="56"/>
      <c r="P344" s="16"/>
      <c r="Q344" s="18"/>
      <c r="S344" t="e">
        <f t="shared" si="19"/>
        <v>#N/A</v>
      </c>
      <c r="X344" t="s">
        <v>54</v>
      </c>
      <c r="Y344" t="s">
        <v>95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5"/>
      <c r="F345" s="56"/>
      <c r="G345" s="21"/>
      <c r="H345" s="26"/>
      <c r="I345" s="54"/>
      <c r="J345" s="26"/>
      <c r="K345" s="54"/>
      <c r="L345" s="74"/>
      <c r="M345" s="56"/>
      <c r="N345" s="54"/>
      <c r="O345" s="56"/>
      <c r="P345" s="16"/>
      <c r="Q345" s="18"/>
      <c r="S345" t="e">
        <f t="shared" si="19"/>
        <v>#N/A</v>
      </c>
      <c r="X345" t="s">
        <v>54</v>
      </c>
      <c r="Y345" t="s">
        <v>79</v>
      </c>
      <c r="AA345" s="6"/>
      <c r="AC345" s="6"/>
    </row>
    <row r="346" spans="1:29" ht="20.25" customHeight="1" x14ac:dyDescent="0.25">
      <c r="A346" s="74"/>
      <c r="B346" s="20"/>
      <c r="C346" s="33"/>
      <c r="D346" s="74"/>
      <c r="E346" s="15"/>
      <c r="F346" s="56"/>
      <c r="G346" s="21"/>
      <c r="H346" s="26"/>
      <c r="I346" s="54"/>
      <c r="J346" s="26"/>
      <c r="K346" s="54"/>
      <c r="L346" s="74"/>
      <c r="M346" s="56"/>
      <c r="N346" s="54"/>
      <c r="O346" s="56"/>
      <c r="P346" s="16"/>
      <c r="Q346" s="18"/>
      <c r="X346" t="s">
        <v>54</v>
      </c>
      <c r="Y346" t="s">
        <v>99</v>
      </c>
      <c r="AA346" s="6"/>
      <c r="AC346" s="6"/>
    </row>
    <row r="347" spans="1:29" ht="20.25" customHeight="1" x14ac:dyDescent="0.25">
      <c r="A347" s="74"/>
      <c r="B347" s="20"/>
      <c r="C347" s="33"/>
      <c r="D347" s="74"/>
      <c r="E347" s="15"/>
      <c r="F347" s="56"/>
      <c r="G347" s="21"/>
      <c r="H347" s="26"/>
      <c r="I347" s="54"/>
      <c r="J347" s="26"/>
      <c r="K347" s="54"/>
      <c r="L347" s="74"/>
      <c r="M347" s="56"/>
      <c r="N347" s="54"/>
      <c r="O347" s="56"/>
      <c r="P347" s="16"/>
      <c r="Q347" s="18"/>
      <c r="S347" t="e">
        <f t="shared" si="19"/>
        <v>#N/A</v>
      </c>
      <c r="X347" t="s">
        <v>54</v>
      </c>
      <c r="Y347" t="s">
        <v>80</v>
      </c>
      <c r="AA347" s="6"/>
      <c r="AC347" s="6"/>
    </row>
    <row r="348" spans="1:29" ht="20.25" customHeight="1" x14ac:dyDescent="0.25">
      <c r="A348" s="74"/>
      <c r="B348" s="20"/>
      <c r="C348" s="33"/>
      <c r="D348" s="74"/>
      <c r="E348" s="19"/>
      <c r="F348" s="56"/>
      <c r="G348" s="74"/>
      <c r="H348" s="26"/>
      <c r="I348" s="54"/>
      <c r="J348" s="36"/>
      <c r="K348" s="54"/>
      <c r="L348" s="74"/>
      <c r="M348" s="56"/>
      <c r="N348" s="54"/>
      <c r="O348" s="56"/>
      <c r="P348" s="17"/>
      <c r="Q348" s="18"/>
      <c r="S348" t="e">
        <f t="shared" si="19"/>
        <v>#N/A</v>
      </c>
      <c r="X348" s="40" t="s">
        <v>54</v>
      </c>
      <c r="Y348" s="40" t="s">
        <v>35</v>
      </c>
      <c r="Z348" s="40"/>
      <c r="AA348" s="43">
        <f>SUMIF($S$6:$S$408,X348,$E$6:$E$408)/1000</f>
        <v>0</v>
      </c>
      <c r="AB348" s="40"/>
      <c r="AC348" s="43">
        <f>SUMIFS($E$6:$E$408,$S$6:$S$408,X348,$J$6:$J$408,"&lt;&gt;Ожидается ТП")/1000</f>
        <v>0</v>
      </c>
    </row>
    <row r="349" spans="1:29" ht="20.25" customHeight="1" x14ac:dyDescent="0.25">
      <c r="A349" s="74"/>
      <c r="B349" s="20"/>
      <c r="C349" s="33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19"/>
        <v>#N/A</v>
      </c>
      <c r="X349" t="s">
        <v>55</v>
      </c>
      <c r="Y349" t="s">
        <v>72</v>
      </c>
      <c r="AA349" s="6"/>
      <c r="AC349" s="6"/>
    </row>
    <row r="350" spans="1:29" ht="20.25" customHeight="1" x14ac:dyDescent="0.25">
      <c r="A350" s="74"/>
      <c r="B350" s="20"/>
      <c r="C350" s="33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19"/>
        <v>#N/A</v>
      </c>
      <c r="X350" s="40" t="s">
        <v>55</v>
      </c>
      <c r="Y350" s="40" t="s">
        <v>30</v>
      </c>
      <c r="Z350" s="40"/>
      <c r="AA350" s="43">
        <f>SUMIF($S$6:$S$408,X350,$E$6:$E$408)/1000</f>
        <v>0</v>
      </c>
      <c r="AB350" s="40"/>
      <c r="AC350" s="43">
        <f>SUMIFS($E$6:$E$408,$S$6:$S$408,X350,$J$6:$J$408,"&lt;&gt;Ожидается ТП")/1000</f>
        <v>0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36"/>
      <c r="K351" s="54"/>
      <c r="L351" s="74"/>
      <c r="M351" s="56"/>
      <c r="N351" s="54"/>
      <c r="O351" s="56"/>
      <c r="P351" s="17"/>
      <c r="Q351" s="18"/>
      <c r="S351" t="e">
        <f t="shared" si="19"/>
        <v>#N/A</v>
      </c>
      <c r="X351" s="40" t="s">
        <v>56</v>
      </c>
      <c r="Y351" s="40" t="s">
        <v>43</v>
      </c>
      <c r="Z351" s="40"/>
      <c r="AA351" s="43">
        <f>SUMIF($S$6:$S$408,X351,$E$6:$E$408)/1000</f>
        <v>0</v>
      </c>
      <c r="AB351" s="40"/>
      <c r="AC351" s="43">
        <f>SUMIFS($E$6:$E$408,$S$6:$S$408,X351,$J$6:$J$408,"&lt;&gt;Ожидается ТП")/1000</f>
        <v>0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36"/>
      <c r="K352" s="54"/>
      <c r="L352" s="74"/>
      <c r="M352" s="56"/>
      <c r="N352" s="54"/>
      <c r="O352" s="56"/>
      <c r="P352" s="17"/>
      <c r="Q352" s="18"/>
      <c r="X352" s="12" t="s">
        <v>56</v>
      </c>
      <c r="Y352" s="12" t="s">
        <v>87</v>
      </c>
      <c r="Z352" s="12"/>
      <c r="AA352" s="13"/>
      <c r="AB352" s="12"/>
      <c r="AC352" s="13"/>
    </row>
    <row r="353" spans="1:29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36"/>
      <c r="K353" s="54"/>
      <c r="L353" s="74"/>
      <c r="M353" s="56"/>
      <c r="N353" s="54"/>
      <c r="O353" s="56"/>
      <c r="P353" s="17"/>
      <c r="Q353" s="18"/>
      <c r="S353" t="e">
        <f t="shared" ref="S353:S360" si="20">INDEX($X$307:$X$359,MATCH(Q353,$Y$307:$Y$359,0))</f>
        <v>#N/A</v>
      </c>
      <c r="X353" t="s">
        <v>57</v>
      </c>
      <c r="Y353" t="s">
        <v>58</v>
      </c>
      <c r="AA353" s="6"/>
      <c r="AC353" s="6"/>
    </row>
    <row r="354" spans="1:29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36"/>
      <c r="K354" s="54"/>
      <c r="L354" s="74"/>
      <c r="M354" s="56"/>
      <c r="N354" s="54"/>
      <c r="O354" s="56"/>
      <c r="P354" s="17"/>
      <c r="Q354" s="18"/>
      <c r="S354" t="e">
        <f t="shared" si="20"/>
        <v>#N/A</v>
      </c>
      <c r="X354" t="s">
        <v>57</v>
      </c>
      <c r="Y354" t="s">
        <v>91</v>
      </c>
      <c r="AA354" s="6"/>
      <c r="AC354" s="6"/>
    </row>
    <row r="355" spans="1:29" ht="20.25" customHeight="1" x14ac:dyDescent="0.25">
      <c r="A355" s="74"/>
      <c r="B355" s="20"/>
      <c r="C355" s="26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  <c r="S355" t="e">
        <f t="shared" si="20"/>
        <v>#N/A</v>
      </c>
      <c r="X355" s="40" t="s">
        <v>57</v>
      </c>
      <c r="Y355" s="40" t="s">
        <v>44</v>
      </c>
      <c r="Z355" s="40"/>
      <c r="AA355" s="43">
        <f>SUMIF($S$6:$S$408,X355,$E$6:$E$408)/1000</f>
        <v>0</v>
      </c>
      <c r="AB355" s="40"/>
      <c r="AC355" s="43">
        <f>SUMIFS($E$6:$E$408,$S$6:$S$408,X355,$J$6:$J$408,"&lt;&gt;Ожидается ТП")/1000</f>
        <v>0</v>
      </c>
    </row>
    <row r="356" spans="1:29" ht="20.25" customHeight="1" x14ac:dyDescent="0.25">
      <c r="A356" s="74"/>
      <c r="B356" s="20"/>
      <c r="C356" s="26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  <c r="S356" t="e">
        <f t="shared" si="20"/>
        <v>#N/A</v>
      </c>
      <c r="X356" s="12"/>
      <c r="Y356" s="12"/>
      <c r="Z356" s="12"/>
      <c r="AA356" s="13"/>
      <c r="AB356" s="12"/>
      <c r="AC356" s="13"/>
    </row>
    <row r="357" spans="1:29" ht="20.25" customHeight="1" x14ac:dyDescent="0.25">
      <c r="A357" s="74"/>
      <c r="B357" s="20"/>
      <c r="C357" s="26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  <c r="S357" t="e">
        <f t="shared" si="20"/>
        <v>#N/A</v>
      </c>
      <c r="X357" s="12"/>
      <c r="Y357" s="12"/>
      <c r="Z357" s="12"/>
      <c r="AA357" s="13"/>
      <c r="AB357" s="12"/>
      <c r="AC357" s="13"/>
    </row>
    <row r="358" spans="1:29" ht="20.25" customHeight="1" x14ac:dyDescent="0.25">
      <c r="A358" s="74"/>
      <c r="B358" s="20"/>
      <c r="C358" s="26"/>
      <c r="D358" s="74"/>
      <c r="E358" s="19"/>
      <c r="F358" s="56"/>
      <c r="G358" s="74"/>
      <c r="H358" s="26"/>
      <c r="I358" s="54"/>
      <c r="J358" s="36"/>
      <c r="K358" s="54"/>
      <c r="L358" s="74"/>
      <c r="M358" s="56"/>
      <c r="N358" s="54"/>
      <c r="O358" s="56"/>
      <c r="P358" s="17"/>
      <c r="Q358" s="18"/>
      <c r="S358" t="e">
        <f t="shared" si="20"/>
        <v>#N/A</v>
      </c>
    </row>
    <row r="359" spans="1:29" ht="20.25" customHeight="1" x14ac:dyDescent="0.25">
      <c r="A359" s="74"/>
      <c r="B359" s="20"/>
      <c r="C359" s="26"/>
      <c r="D359" s="74"/>
      <c r="E359" s="19"/>
      <c r="F359" s="56"/>
      <c r="G359" s="74"/>
      <c r="H359" s="26"/>
      <c r="I359" s="54"/>
      <c r="J359" s="36"/>
      <c r="K359" s="54"/>
      <c r="L359" s="74"/>
      <c r="M359" s="56"/>
      <c r="N359" s="54"/>
      <c r="O359" s="56"/>
      <c r="P359" s="17"/>
      <c r="Q359" s="18"/>
      <c r="S359" t="e">
        <f t="shared" si="20"/>
        <v>#N/A</v>
      </c>
    </row>
    <row r="360" spans="1:29" ht="20.25" customHeight="1" x14ac:dyDescent="0.25">
      <c r="A360" s="74"/>
      <c r="B360" s="20"/>
      <c r="C360" s="33"/>
      <c r="D360" s="74"/>
      <c r="E360" s="19"/>
      <c r="F360" s="56"/>
      <c r="G360" s="74"/>
      <c r="H360" s="26"/>
      <c r="I360" s="54"/>
      <c r="J360" s="26"/>
      <c r="K360" s="54"/>
      <c r="L360" s="74"/>
      <c r="M360" s="56"/>
      <c r="N360" s="54"/>
      <c r="O360" s="56"/>
      <c r="P360" s="17"/>
      <c r="Q360" s="18"/>
      <c r="S360" t="e">
        <f t="shared" si="20"/>
        <v>#N/A</v>
      </c>
    </row>
    <row r="361" spans="1:29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26"/>
      <c r="K361" s="54"/>
      <c r="L361" s="74"/>
      <c r="M361" s="56"/>
      <c r="N361" s="54"/>
      <c r="O361" s="56"/>
      <c r="P361" s="17"/>
      <c r="Q361" s="18"/>
    </row>
    <row r="362" spans="1:29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26"/>
      <c r="K362" s="54"/>
      <c r="L362" s="74"/>
      <c r="M362" s="56"/>
      <c r="N362" s="54"/>
      <c r="O362" s="56"/>
      <c r="P362" s="17"/>
      <c r="Q362" s="18"/>
    </row>
    <row r="363" spans="1:29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26"/>
      <c r="K363" s="54"/>
      <c r="L363" s="74"/>
      <c r="M363" s="56"/>
      <c r="N363" s="54"/>
      <c r="O363" s="56"/>
      <c r="P363" s="17"/>
      <c r="Q363" s="18"/>
    </row>
    <row r="364" spans="1:29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26"/>
      <c r="K364" s="54"/>
      <c r="L364" s="74"/>
      <c r="M364" s="56"/>
      <c r="N364" s="54"/>
      <c r="O364" s="56"/>
      <c r="P364" s="17"/>
      <c r="Q364" s="18"/>
    </row>
    <row r="365" spans="1:29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  <row r="366" spans="1:29" ht="20.25" customHeight="1" x14ac:dyDescent="0.25">
      <c r="A366" s="74"/>
      <c r="B366" s="20"/>
      <c r="C366" s="33"/>
      <c r="D366" s="74"/>
      <c r="E366" s="19"/>
      <c r="F366" s="56"/>
      <c r="G366" s="74"/>
      <c r="H366" s="26"/>
      <c r="I366" s="54"/>
      <c r="J366" s="26"/>
      <c r="K366" s="54"/>
      <c r="L366" s="74"/>
      <c r="M366" s="56"/>
      <c r="N366" s="54"/>
      <c r="O366" s="56"/>
      <c r="P366" s="17"/>
      <c r="Q366" s="18"/>
    </row>
    <row r="367" spans="1:29" ht="20.25" customHeight="1" x14ac:dyDescent="0.25">
      <c r="A367" s="74"/>
      <c r="B367" s="20"/>
      <c r="C367" s="33"/>
      <c r="D367" s="74"/>
      <c r="E367" s="19"/>
      <c r="F367" s="56"/>
      <c r="G367" s="74"/>
      <c r="H367" s="26"/>
      <c r="I367" s="54"/>
      <c r="J367" s="26"/>
      <c r="K367" s="54"/>
      <c r="L367" s="74"/>
      <c r="M367" s="56"/>
      <c r="N367" s="54"/>
      <c r="O367" s="56"/>
      <c r="P367" s="17"/>
      <c r="Q367" s="18"/>
    </row>
    <row r="368" spans="1:29" ht="20.25" customHeight="1" x14ac:dyDescent="0.25">
      <c r="A368" s="74"/>
      <c r="B368" s="20"/>
      <c r="C368" s="33"/>
      <c r="D368" s="74"/>
      <c r="E368" s="19"/>
      <c r="F368" s="56"/>
      <c r="G368" s="74"/>
      <c r="H368" s="26"/>
      <c r="I368" s="54"/>
      <c r="J368" s="26"/>
      <c r="K368" s="54"/>
      <c r="L368" s="74"/>
      <c r="M368" s="56"/>
      <c r="N368" s="54"/>
      <c r="O368" s="56"/>
      <c r="P368" s="17"/>
      <c r="Q368" s="18"/>
    </row>
    <row r="369" spans="1:17" ht="20.25" customHeight="1" x14ac:dyDescent="0.25">
      <c r="A369" s="74"/>
      <c r="B369" s="20"/>
      <c r="C369" s="26"/>
      <c r="D369" s="74"/>
      <c r="E369" s="19"/>
      <c r="F369" s="56"/>
      <c r="G369" s="74"/>
      <c r="H369" s="26"/>
      <c r="I369" s="54"/>
      <c r="J369" s="35"/>
      <c r="K369" s="54"/>
      <c r="L369" s="74"/>
      <c r="M369" s="56"/>
      <c r="N369" s="54"/>
      <c r="O369" s="56"/>
      <c r="P369" s="17"/>
      <c r="Q369" s="18"/>
    </row>
    <row r="370" spans="1:17" ht="20.25" customHeight="1" x14ac:dyDescent="0.25">
      <c r="A370" s="74"/>
      <c r="B370" s="20"/>
      <c r="C370" s="33"/>
      <c r="D370" s="74"/>
      <c r="E370" s="19"/>
      <c r="F370" s="56"/>
      <c r="G370" s="74"/>
      <c r="H370" s="26"/>
      <c r="I370" s="54"/>
      <c r="J370" s="33"/>
      <c r="K370" s="54"/>
      <c r="L370" s="74"/>
      <c r="M370" s="56"/>
      <c r="N370" s="54"/>
      <c r="O370" s="56"/>
      <c r="P370" s="17"/>
      <c r="Q370" s="18"/>
    </row>
    <row r="371" spans="1:17" ht="20.25" customHeight="1" x14ac:dyDescent="0.25">
      <c r="A371" s="74"/>
      <c r="B371" s="20"/>
      <c r="C371" s="33"/>
      <c r="D371" s="74"/>
      <c r="E371" s="19"/>
      <c r="F371" s="56"/>
      <c r="G371" s="74"/>
      <c r="H371" s="26"/>
      <c r="I371" s="54"/>
      <c r="J371" s="33"/>
      <c r="K371" s="54"/>
      <c r="L371" s="74"/>
      <c r="M371" s="56"/>
      <c r="N371" s="54"/>
      <c r="O371" s="56"/>
      <c r="P371" s="17"/>
      <c r="Q371" s="18"/>
    </row>
    <row r="372" spans="1:17" ht="20.25" customHeight="1" x14ac:dyDescent="0.25">
      <c r="A372" s="74"/>
      <c r="B372" s="20"/>
      <c r="C372" s="33"/>
      <c r="D372" s="74"/>
      <c r="E372" s="19"/>
      <c r="F372" s="56"/>
      <c r="G372" s="74"/>
      <c r="H372" s="26"/>
      <c r="I372" s="54"/>
      <c r="J372" s="35"/>
      <c r="K372" s="54"/>
      <c r="L372" s="74"/>
      <c r="M372" s="56"/>
      <c r="N372" s="54"/>
      <c r="O372" s="56"/>
      <c r="P372" s="17"/>
      <c r="Q372" s="18"/>
    </row>
    <row r="373" spans="1:17" ht="20.25" customHeight="1" x14ac:dyDescent="0.25">
      <c r="A373" s="74"/>
      <c r="B373" s="20"/>
      <c r="C373" s="33"/>
      <c r="D373" s="74"/>
      <c r="E373" s="19"/>
      <c r="F373" s="56"/>
      <c r="G373" s="74"/>
      <c r="H373" s="26"/>
      <c r="I373" s="54"/>
      <c r="J373" s="35"/>
      <c r="K373" s="54"/>
      <c r="L373" s="74"/>
      <c r="M373" s="56"/>
      <c r="N373" s="54"/>
      <c r="O373" s="56"/>
      <c r="P373" s="17"/>
      <c r="Q373" s="18"/>
    </row>
    <row r="374" spans="1:17" ht="20.25" customHeight="1" x14ac:dyDescent="0.25">
      <c r="A374" s="74"/>
      <c r="B374" s="20"/>
      <c r="C374" s="33"/>
      <c r="D374" s="74"/>
      <c r="E374" s="19"/>
      <c r="F374" s="56"/>
      <c r="G374" s="74"/>
      <c r="H374" s="26"/>
      <c r="I374" s="54"/>
      <c r="J374" s="26"/>
      <c r="K374" s="54"/>
      <c r="L374" s="74"/>
      <c r="M374" s="56"/>
      <c r="N374" s="54"/>
      <c r="O374" s="56"/>
      <c r="P374" s="17"/>
      <c r="Q374" s="18"/>
    </row>
  </sheetData>
  <mergeCells count="46">
    <mergeCell ref="G318:H318"/>
    <mergeCell ref="G319:H319"/>
    <mergeCell ref="G308:H308"/>
    <mergeCell ref="G311:H311"/>
    <mergeCell ref="G312:H312"/>
    <mergeCell ref="G313:H313"/>
    <mergeCell ref="G315:H315"/>
    <mergeCell ref="G317:H317"/>
    <mergeCell ref="AH305:AH307"/>
    <mergeCell ref="G306:H306"/>
    <mergeCell ref="G307:H307"/>
    <mergeCell ref="G296:H296"/>
    <mergeCell ref="G297:H297"/>
    <mergeCell ref="G298:H298"/>
    <mergeCell ref="G299:H299"/>
    <mergeCell ref="G300:H300"/>
    <mergeCell ref="G301:H301"/>
    <mergeCell ref="G302:H302"/>
    <mergeCell ref="G303:H303"/>
    <mergeCell ref="G304:H304"/>
    <mergeCell ref="G305:H305"/>
    <mergeCell ref="AG305:AG307"/>
    <mergeCell ref="G295:H295"/>
    <mergeCell ref="G284:H284"/>
    <mergeCell ref="G285:H285"/>
    <mergeCell ref="G286:H286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83:H283"/>
    <mergeCell ref="A1:O1"/>
    <mergeCell ref="A3:A4"/>
    <mergeCell ref="B3:B4"/>
    <mergeCell ref="C3:E3"/>
    <mergeCell ref="F3:L3"/>
    <mergeCell ref="M3:O3"/>
    <mergeCell ref="G278:H278"/>
    <mergeCell ref="G279:H279"/>
    <mergeCell ref="G280:H280"/>
    <mergeCell ref="G281:H281"/>
    <mergeCell ref="G282:H282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204:J235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65"/>
  <sheetViews>
    <sheetView topLeftCell="A4" zoomScale="60" zoomScaleNormal="60" workbookViewId="0">
      <pane ySplit="1" topLeftCell="A147" activePane="bottomLeft" state="frozen"/>
      <selection activeCell="A4" sqref="A4"/>
      <selection pane="bottomLeft" activeCell="J161" sqref="J161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29"/>
      <c r="B2" s="131"/>
      <c r="C2" s="131"/>
      <c r="D2" s="1"/>
      <c r="E2" s="4"/>
      <c r="F2" s="57"/>
      <c r="G2" s="131"/>
      <c r="H2" s="2"/>
      <c r="I2" s="51"/>
      <c r="J2" s="1"/>
      <c r="K2" s="9"/>
      <c r="L2" s="131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31" t="s">
        <v>20</v>
      </c>
      <c r="D4" s="130" t="s">
        <v>6</v>
      </c>
      <c r="E4" s="5" t="s">
        <v>7</v>
      </c>
      <c r="F4" s="55" t="s">
        <v>6</v>
      </c>
      <c r="G4" s="130" t="s">
        <v>8</v>
      </c>
      <c r="H4" s="3" t="s">
        <v>21</v>
      </c>
      <c r="I4" s="52" t="s">
        <v>9</v>
      </c>
      <c r="J4" s="130" t="s">
        <v>10</v>
      </c>
      <c r="K4" s="55" t="s">
        <v>11</v>
      </c>
      <c r="L4" s="130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44494.76458333333</v>
      </c>
      <c r="D6" s="74">
        <v>1</v>
      </c>
      <c r="E6" s="58">
        <v>14.9</v>
      </c>
      <c r="F6" s="56">
        <f>D6</f>
        <v>1</v>
      </c>
      <c r="G6" s="127" t="s">
        <v>116</v>
      </c>
      <c r="H6" s="128"/>
      <c r="I6" s="54">
        <f t="shared" ref="I6:I69" si="0">E6</f>
        <v>14.9</v>
      </c>
      <c r="J6" s="22">
        <f>C6</f>
        <v>44494.76458333333</v>
      </c>
      <c r="K6" s="54">
        <f>E6*526.79</f>
        <v>7849.1709999999994</v>
      </c>
      <c r="L6" s="74" t="s">
        <v>16</v>
      </c>
      <c r="M6" s="56">
        <f t="shared" ref="M6:M69" si="1">F6</f>
        <v>1</v>
      </c>
      <c r="N6" s="54">
        <f t="shared" ref="N6:N69" si="2">E6</f>
        <v>14.9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44495.833333333336</v>
      </c>
      <c r="D7" s="74">
        <v>1</v>
      </c>
      <c r="E7" s="95">
        <v>14.9</v>
      </c>
      <c r="F7" s="56">
        <f t="shared" ref="F7:F70" si="3">D7</f>
        <v>1</v>
      </c>
      <c r="G7" s="127" t="s">
        <v>116</v>
      </c>
      <c r="H7" s="128"/>
      <c r="I7" s="54">
        <f t="shared" si="0"/>
        <v>14.9</v>
      </c>
      <c r="J7" s="22">
        <f t="shared" ref="J7:J70" si="4">C7</f>
        <v>44495.833333333336</v>
      </c>
      <c r="K7" s="54">
        <f t="shared" ref="K7:K70" si="5">E7*526.79</f>
        <v>7849.1709999999994</v>
      </c>
      <c r="L7" s="74" t="s">
        <v>16</v>
      </c>
      <c r="M7" s="56">
        <f t="shared" si="1"/>
        <v>1</v>
      </c>
      <c r="N7" s="54">
        <f t="shared" si="2"/>
        <v>14.9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44495.166666666664</v>
      </c>
      <c r="D8" s="74">
        <v>1</v>
      </c>
      <c r="E8" s="95">
        <v>14.9</v>
      </c>
      <c r="F8" s="56">
        <f t="shared" si="3"/>
        <v>1</v>
      </c>
      <c r="G8" s="127" t="s">
        <v>116</v>
      </c>
      <c r="H8" s="128"/>
      <c r="I8" s="54">
        <f t="shared" si="0"/>
        <v>14.9</v>
      </c>
      <c r="J8" s="22">
        <f t="shared" si="4"/>
        <v>44495.166666666664</v>
      </c>
      <c r="K8" s="54">
        <f t="shared" si="5"/>
        <v>7849.1709999999994</v>
      </c>
      <c r="L8" s="74" t="s">
        <v>16</v>
      </c>
      <c r="M8" s="56">
        <f t="shared" si="1"/>
        <v>1</v>
      </c>
      <c r="N8" s="54">
        <f t="shared" si="2"/>
        <v>14.9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44495.930555555555</v>
      </c>
      <c r="D9" s="74">
        <v>1</v>
      </c>
      <c r="E9" s="95">
        <v>14.9</v>
      </c>
      <c r="F9" s="56">
        <f t="shared" si="3"/>
        <v>1</v>
      </c>
      <c r="G9" s="127" t="s">
        <v>116</v>
      </c>
      <c r="H9" s="128"/>
      <c r="I9" s="54">
        <f t="shared" si="0"/>
        <v>14.9</v>
      </c>
      <c r="J9" s="22">
        <f t="shared" si="4"/>
        <v>44495.930555555555</v>
      </c>
      <c r="K9" s="54">
        <f t="shared" si="5"/>
        <v>7849.1709999999994</v>
      </c>
      <c r="L9" s="74" t="s">
        <v>16</v>
      </c>
      <c r="M9" s="56">
        <f t="shared" si="1"/>
        <v>1</v>
      </c>
      <c r="N9" s="54">
        <f t="shared" si="2"/>
        <v>14.9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44495.979166666664</v>
      </c>
      <c r="D10" s="74">
        <v>1</v>
      </c>
      <c r="E10" s="95">
        <v>14.9</v>
      </c>
      <c r="F10" s="56">
        <f t="shared" si="3"/>
        <v>1</v>
      </c>
      <c r="G10" s="127" t="s">
        <v>116</v>
      </c>
      <c r="H10" s="128"/>
      <c r="I10" s="54">
        <f t="shared" si="0"/>
        <v>14.9</v>
      </c>
      <c r="J10" s="22">
        <f t="shared" si="4"/>
        <v>44495.979166666664</v>
      </c>
      <c r="K10" s="54">
        <f t="shared" si="5"/>
        <v>7849.1709999999994</v>
      </c>
      <c r="L10" s="74" t="s">
        <v>16</v>
      </c>
      <c r="M10" s="56">
        <f t="shared" si="1"/>
        <v>1</v>
      </c>
      <c r="N10" s="54">
        <f t="shared" si="2"/>
        <v>14.9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44495.895833333336</v>
      </c>
      <c r="D11" s="74">
        <v>1</v>
      </c>
      <c r="E11" s="95">
        <v>14.9</v>
      </c>
      <c r="F11" s="56">
        <f t="shared" si="3"/>
        <v>1</v>
      </c>
      <c r="G11" s="127" t="s">
        <v>116</v>
      </c>
      <c r="H11" s="128"/>
      <c r="I11" s="54">
        <f t="shared" si="0"/>
        <v>14.9</v>
      </c>
      <c r="J11" s="22">
        <f t="shared" si="4"/>
        <v>44495.895833333336</v>
      </c>
      <c r="K11" s="54">
        <f t="shared" si="5"/>
        <v>7849.1709999999994</v>
      </c>
      <c r="L11" s="74" t="s">
        <v>16</v>
      </c>
      <c r="M11" s="56">
        <f t="shared" si="1"/>
        <v>1</v>
      </c>
      <c r="N11" s="54">
        <f t="shared" si="2"/>
        <v>14.9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44496.5</v>
      </c>
      <c r="D12" s="74">
        <v>1</v>
      </c>
      <c r="E12" s="95">
        <v>14.9</v>
      </c>
      <c r="F12" s="56">
        <f t="shared" si="3"/>
        <v>1</v>
      </c>
      <c r="G12" s="127" t="s">
        <v>116</v>
      </c>
      <c r="H12" s="128"/>
      <c r="I12" s="54">
        <f t="shared" si="0"/>
        <v>14.9</v>
      </c>
      <c r="J12" s="22">
        <f t="shared" si="4"/>
        <v>44496.5</v>
      </c>
      <c r="K12" s="54">
        <f t="shared" si="5"/>
        <v>7849.1709999999994</v>
      </c>
      <c r="L12" s="74" t="s">
        <v>16</v>
      </c>
      <c r="M12" s="56">
        <f t="shared" si="1"/>
        <v>1</v>
      </c>
      <c r="N12" s="54">
        <f t="shared" si="2"/>
        <v>14.9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44496.75</v>
      </c>
      <c r="D13" s="74">
        <v>1</v>
      </c>
      <c r="E13" s="95">
        <v>14.9</v>
      </c>
      <c r="F13" s="56">
        <f t="shared" si="3"/>
        <v>1</v>
      </c>
      <c r="G13" s="127" t="s">
        <v>116</v>
      </c>
      <c r="H13" s="128"/>
      <c r="I13" s="54">
        <f t="shared" si="0"/>
        <v>14.9</v>
      </c>
      <c r="J13" s="22">
        <f t="shared" si="4"/>
        <v>44496.75</v>
      </c>
      <c r="K13" s="54">
        <f t="shared" si="5"/>
        <v>7849.1709999999994</v>
      </c>
      <c r="L13" s="74" t="s">
        <v>16</v>
      </c>
      <c r="M13" s="56">
        <f t="shared" si="1"/>
        <v>1</v>
      </c>
      <c r="N13" s="54">
        <f t="shared" si="2"/>
        <v>14.9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44497.085416666669</v>
      </c>
      <c r="D14" s="74">
        <v>1</v>
      </c>
      <c r="E14" s="95">
        <v>14.9</v>
      </c>
      <c r="F14" s="56">
        <f t="shared" si="3"/>
        <v>1</v>
      </c>
      <c r="G14" s="127" t="s">
        <v>116</v>
      </c>
      <c r="H14" s="128"/>
      <c r="I14" s="54">
        <f t="shared" si="0"/>
        <v>14.9</v>
      </c>
      <c r="J14" s="22">
        <f t="shared" si="4"/>
        <v>44497.085416666669</v>
      </c>
      <c r="K14" s="54">
        <f t="shared" si="5"/>
        <v>7849.1709999999994</v>
      </c>
      <c r="L14" s="74" t="s">
        <v>16</v>
      </c>
      <c r="M14" s="56">
        <f t="shared" si="1"/>
        <v>1</v>
      </c>
      <c r="N14" s="54">
        <f t="shared" si="2"/>
        <v>14.9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44497.191666666666</v>
      </c>
      <c r="D15" s="74">
        <v>1</v>
      </c>
      <c r="E15" s="95">
        <v>14.9</v>
      </c>
      <c r="F15" s="56">
        <f t="shared" si="3"/>
        <v>1</v>
      </c>
      <c r="G15" s="127" t="s">
        <v>116</v>
      </c>
      <c r="H15" s="128"/>
      <c r="I15" s="54">
        <f t="shared" si="0"/>
        <v>14.9</v>
      </c>
      <c r="J15" s="22">
        <f t="shared" si="4"/>
        <v>44497.191666666666</v>
      </c>
      <c r="K15" s="54">
        <f t="shared" si="5"/>
        <v>7849.1709999999994</v>
      </c>
      <c r="L15" s="74" t="s">
        <v>16</v>
      </c>
      <c r="M15" s="56">
        <f t="shared" si="1"/>
        <v>1</v>
      </c>
      <c r="N15" s="54">
        <f t="shared" si="2"/>
        <v>14.9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44497.708333333336</v>
      </c>
      <c r="D16" s="74">
        <v>1</v>
      </c>
      <c r="E16" s="95">
        <v>14.9</v>
      </c>
      <c r="F16" s="56">
        <f t="shared" si="3"/>
        <v>1</v>
      </c>
      <c r="G16" s="127" t="s">
        <v>116</v>
      </c>
      <c r="H16" s="128"/>
      <c r="I16" s="54">
        <f t="shared" si="0"/>
        <v>14.9</v>
      </c>
      <c r="J16" s="22">
        <f t="shared" si="4"/>
        <v>44497.708333333336</v>
      </c>
      <c r="K16" s="54">
        <f t="shared" si="5"/>
        <v>7849.1709999999994</v>
      </c>
      <c r="L16" s="74" t="s">
        <v>16</v>
      </c>
      <c r="M16" s="56">
        <f t="shared" si="1"/>
        <v>1</v>
      </c>
      <c r="N16" s="54">
        <f t="shared" si="2"/>
        <v>14.9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44497.784722222219</v>
      </c>
      <c r="D17" s="74">
        <v>1</v>
      </c>
      <c r="E17" s="95">
        <v>14.9</v>
      </c>
      <c r="F17" s="56">
        <f t="shared" si="3"/>
        <v>1</v>
      </c>
      <c r="G17" s="127" t="s">
        <v>116</v>
      </c>
      <c r="H17" s="128"/>
      <c r="I17" s="54">
        <f t="shared" si="0"/>
        <v>14.9</v>
      </c>
      <c r="J17" s="22">
        <f t="shared" si="4"/>
        <v>44497.784722222219</v>
      </c>
      <c r="K17" s="54">
        <f t="shared" si="5"/>
        <v>7849.1709999999994</v>
      </c>
      <c r="L17" s="74" t="s">
        <v>16</v>
      </c>
      <c r="M17" s="56">
        <f t="shared" si="1"/>
        <v>1</v>
      </c>
      <c r="N17" s="54">
        <f t="shared" si="2"/>
        <v>14.9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44498.9375</v>
      </c>
      <c r="D18" s="74">
        <v>1</v>
      </c>
      <c r="E18" s="95">
        <v>14.9</v>
      </c>
      <c r="F18" s="56">
        <f t="shared" si="3"/>
        <v>1</v>
      </c>
      <c r="G18" s="127" t="s">
        <v>116</v>
      </c>
      <c r="H18" s="128"/>
      <c r="I18" s="54">
        <f t="shared" si="0"/>
        <v>14.9</v>
      </c>
      <c r="J18" s="22">
        <f t="shared" si="4"/>
        <v>44498.9375</v>
      </c>
      <c r="K18" s="54">
        <f t="shared" si="5"/>
        <v>7849.1709999999994</v>
      </c>
      <c r="L18" s="74" t="s">
        <v>16</v>
      </c>
      <c r="M18" s="56">
        <f t="shared" si="1"/>
        <v>1</v>
      </c>
      <c r="N18" s="54">
        <f t="shared" si="2"/>
        <v>14.9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44500.013888888891</v>
      </c>
      <c r="D19" s="74">
        <v>1</v>
      </c>
      <c r="E19" s="95">
        <v>14.9</v>
      </c>
      <c r="F19" s="56">
        <f t="shared" si="3"/>
        <v>1</v>
      </c>
      <c r="G19" s="127" t="s">
        <v>116</v>
      </c>
      <c r="H19" s="128"/>
      <c r="I19" s="54">
        <f t="shared" si="0"/>
        <v>14.9</v>
      </c>
      <c r="J19" s="22">
        <f t="shared" si="4"/>
        <v>44500.013888888891</v>
      </c>
      <c r="K19" s="54">
        <f t="shared" si="5"/>
        <v>7849.1709999999994</v>
      </c>
      <c r="L19" s="74" t="s">
        <v>16</v>
      </c>
      <c r="M19" s="56">
        <f t="shared" si="1"/>
        <v>1</v>
      </c>
      <c r="N19" s="54">
        <f t="shared" si="2"/>
        <v>14.9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44500.229166666664</v>
      </c>
      <c r="D20" s="74">
        <v>1</v>
      </c>
      <c r="E20" s="95">
        <v>14.9</v>
      </c>
      <c r="F20" s="56">
        <f t="shared" si="3"/>
        <v>1</v>
      </c>
      <c r="G20" s="127" t="s">
        <v>116</v>
      </c>
      <c r="H20" s="128"/>
      <c r="I20" s="54">
        <f t="shared" si="0"/>
        <v>14.9</v>
      </c>
      <c r="J20" s="22">
        <f t="shared" si="4"/>
        <v>44500.229166666664</v>
      </c>
      <c r="K20" s="54">
        <f t="shared" si="5"/>
        <v>7849.1709999999994</v>
      </c>
      <c r="L20" s="74" t="s">
        <v>16</v>
      </c>
      <c r="M20" s="56">
        <f t="shared" si="1"/>
        <v>1</v>
      </c>
      <c r="N20" s="54">
        <f t="shared" si="2"/>
        <v>14.9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44501.083333333336</v>
      </c>
      <c r="D21" s="74">
        <v>1</v>
      </c>
      <c r="E21" s="95">
        <v>14.9</v>
      </c>
      <c r="F21" s="56">
        <f t="shared" si="3"/>
        <v>1</v>
      </c>
      <c r="G21" s="127" t="s">
        <v>116</v>
      </c>
      <c r="H21" s="128"/>
      <c r="I21" s="54">
        <f t="shared" si="0"/>
        <v>14.9</v>
      </c>
      <c r="J21" s="22">
        <f t="shared" si="4"/>
        <v>44501.083333333336</v>
      </c>
      <c r="K21" s="54">
        <f t="shared" si="5"/>
        <v>7849.1709999999994</v>
      </c>
      <c r="L21" s="74" t="s">
        <v>16</v>
      </c>
      <c r="M21" s="56">
        <f t="shared" si="1"/>
        <v>1</v>
      </c>
      <c r="N21" s="54">
        <f t="shared" si="2"/>
        <v>14.9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44501.444444444445</v>
      </c>
      <c r="D22" s="74">
        <v>1</v>
      </c>
      <c r="E22" s="95">
        <v>14.9</v>
      </c>
      <c r="F22" s="56">
        <f t="shared" si="3"/>
        <v>1</v>
      </c>
      <c r="G22" s="127" t="s">
        <v>116</v>
      </c>
      <c r="H22" s="128"/>
      <c r="I22" s="54">
        <f t="shared" si="0"/>
        <v>14.9</v>
      </c>
      <c r="J22" s="22">
        <f t="shared" si="4"/>
        <v>44501.444444444445</v>
      </c>
      <c r="K22" s="54">
        <f t="shared" si="5"/>
        <v>7849.1709999999994</v>
      </c>
      <c r="L22" s="74" t="s">
        <v>16</v>
      </c>
      <c r="M22" s="56">
        <f t="shared" si="1"/>
        <v>1</v>
      </c>
      <c r="N22" s="54">
        <f t="shared" si="2"/>
        <v>14.9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44501.743055555555</v>
      </c>
      <c r="D23" s="74">
        <v>1</v>
      </c>
      <c r="E23" s="95">
        <v>14.9</v>
      </c>
      <c r="F23" s="56">
        <f t="shared" si="3"/>
        <v>1</v>
      </c>
      <c r="G23" s="127" t="s">
        <v>116</v>
      </c>
      <c r="H23" s="128"/>
      <c r="I23" s="54">
        <f t="shared" si="0"/>
        <v>14.9</v>
      </c>
      <c r="J23" s="22">
        <f t="shared" si="4"/>
        <v>44501.743055555555</v>
      </c>
      <c r="K23" s="54">
        <f t="shared" si="5"/>
        <v>7849.1709999999994</v>
      </c>
      <c r="L23" s="74" t="s">
        <v>16</v>
      </c>
      <c r="M23" s="56">
        <f t="shared" si="1"/>
        <v>1</v>
      </c>
      <c r="N23" s="54">
        <f t="shared" si="2"/>
        <v>14.9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44502.556250000001</v>
      </c>
      <c r="D24" s="74">
        <v>1</v>
      </c>
      <c r="E24" s="95">
        <v>14.9</v>
      </c>
      <c r="F24" s="56">
        <f t="shared" si="3"/>
        <v>1</v>
      </c>
      <c r="G24" s="127" t="s">
        <v>116</v>
      </c>
      <c r="H24" s="128"/>
      <c r="I24" s="54">
        <f t="shared" si="0"/>
        <v>14.9</v>
      </c>
      <c r="J24" s="22">
        <f t="shared" si="4"/>
        <v>44502.556250000001</v>
      </c>
      <c r="K24" s="54">
        <f t="shared" si="5"/>
        <v>7849.1709999999994</v>
      </c>
      <c r="L24" s="74" t="s">
        <v>16</v>
      </c>
      <c r="M24" s="56">
        <f t="shared" si="1"/>
        <v>1</v>
      </c>
      <c r="N24" s="54">
        <f t="shared" si="2"/>
        <v>14.9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44503.593055555553</v>
      </c>
      <c r="D25" s="74">
        <v>1</v>
      </c>
      <c r="E25" s="95">
        <v>14.9</v>
      </c>
      <c r="F25" s="56">
        <f t="shared" si="3"/>
        <v>1</v>
      </c>
      <c r="G25" s="127" t="s">
        <v>116</v>
      </c>
      <c r="H25" s="128"/>
      <c r="I25" s="54">
        <f t="shared" si="0"/>
        <v>14.9</v>
      </c>
      <c r="J25" s="22">
        <f t="shared" si="4"/>
        <v>44503.593055555553</v>
      </c>
      <c r="K25" s="54">
        <f t="shared" si="5"/>
        <v>7849.1709999999994</v>
      </c>
      <c r="L25" s="74" t="s">
        <v>16</v>
      </c>
      <c r="M25" s="56">
        <f t="shared" si="1"/>
        <v>1</v>
      </c>
      <c r="N25" s="54">
        <f t="shared" si="2"/>
        <v>14.9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44503.816666666666</v>
      </c>
      <c r="D26" s="74">
        <v>1</v>
      </c>
      <c r="E26" s="95">
        <v>14.9</v>
      </c>
      <c r="F26" s="56">
        <f t="shared" si="3"/>
        <v>1</v>
      </c>
      <c r="G26" s="127" t="s">
        <v>116</v>
      </c>
      <c r="H26" s="128"/>
      <c r="I26" s="54">
        <f t="shared" si="0"/>
        <v>14.9</v>
      </c>
      <c r="J26" s="22">
        <f t="shared" si="4"/>
        <v>44503.816666666666</v>
      </c>
      <c r="K26" s="54">
        <f t="shared" si="5"/>
        <v>7849.1709999999994</v>
      </c>
      <c r="L26" s="74" t="s">
        <v>16</v>
      </c>
      <c r="M26" s="56">
        <f t="shared" si="1"/>
        <v>1</v>
      </c>
      <c r="N26" s="54">
        <f t="shared" si="2"/>
        <v>14.9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44504.104166666664</v>
      </c>
      <c r="D27" s="74">
        <v>1</v>
      </c>
      <c r="E27" s="95">
        <v>14.9</v>
      </c>
      <c r="F27" s="56">
        <f t="shared" si="3"/>
        <v>1</v>
      </c>
      <c r="G27" s="127" t="s">
        <v>116</v>
      </c>
      <c r="H27" s="128"/>
      <c r="I27" s="54">
        <f t="shared" si="0"/>
        <v>14.9</v>
      </c>
      <c r="J27" s="22">
        <f t="shared" si="4"/>
        <v>44504.104166666664</v>
      </c>
      <c r="K27" s="54">
        <f t="shared" si="5"/>
        <v>7849.1709999999994</v>
      </c>
      <c r="L27" s="74" t="s">
        <v>16</v>
      </c>
      <c r="M27" s="56">
        <f t="shared" si="1"/>
        <v>1</v>
      </c>
      <c r="N27" s="54">
        <f t="shared" si="2"/>
        <v>14.9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44504.041666666664</v>
      </c>
      <c r="D28" s="74">
        <v>1</v>
      </c>
      <c r="E28" s="95">
        <v>14.9</v>
      </c>
      <c r="F28" s="56">
        <f t="shared" si="3"/>
        <v>1</v>
      </c>
      <c r="G28" s="127" t="s">
        <v>116</v>
      </c>
      <c r="H28" s="128"/>
      <c r="I28" s="54">
        <f t="shared" si="0"/>
        <v>14.9</v>
      </c>
      <c r="J28" s="22">
        <f t="shared" si="4"/>
        <v>44504.041666666664</v>
      </c>
      <c r="K28" s="54">
        <f t="shared" si="5"/>
        <v>7849.1709999999994</v>
      </c>
      <c r="L28" s="74" t="s">
        <v>16</v>
      </c>
      <c r="M28" s="56">
        <f t="shared" si="1"/>
        <v>1</v>
      </c>
      <c r="N28" s="54">
        <f t="shared" si="2"/>
        <v>14.9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44504.510416666664</v>
      </c>
      <c r="D29" s="74">
        <v>1</v>
      </c>
      <c r="E29" s="95">
        <v>14.9</v>
      </c>
      <c r="F29" s="56">
        <f t="shared" si="3"/>
        <v>1</v>
      </c>
      <c r="G29" s="127" t="s">
        <v>116</v>
      </c>
      <c r="H29" s="128"/>
      <c r="I29" s="54">
        <f t="shared" si="0"/>
        <v>14.9</v>
      </c>
      <c r="J29" s="22">
        <f t="shared" si="4"/>
        <v>44504.510416666664</v>
      </c>
      <c r="K29" s="54">
        <f t="shared" si="5"/>
        <v>7849.1709999999994</v>
      </c>
      <c r="L29" s="74" t="s">
        <v>16</v>
      </c>
      <c r="M29" s="56">
        <f t="shared" si="1"/>
        <v>1</v>
      </c>
      <c r="N29" s="54">
        <f t="shared" si="2"/>
        <v>14.9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44505.085416666669</v>
      </c>
      <c r="D30" s="74">
        <v>1</v>
      </c>
      <c r="E30" s="95">
        <v>14.9</v>
      </c>
      <c r="F30" s="56">
        <f t="shared" si="3"/>
        <v>1</v>
      </c>
      <c r="G30" s="127" t="s">
        <v>116</v>
      </c>
      <c r="H30" s="128"/>
      <c r="I30" s="54">
        <f t="shared" si="0"/>
        <v>14.9</v>
      </c>
      <c r="J30" s="22">
        <f t="shared" si="4"/>
        <v>44505.085416666669</v>
      </c>
      <c r="K30" s="54">
        <f t="shared" si="5"/>
        <v>7849.1709999999994</v>
      </c>
      <c r="L30" s="74" t="s">
        <v>16</v>
      </c>
      <c r="M30" s="56">
        <f t="shared" si="1"/>
        <v>1</v>
      </c>
      <c r="N30" s="54">
        <f t="shared" si="2"/>
        <v>14.9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44505.791666666664</v>
      </c>
      <c r="D31" s="74">
        <v>1</v>
      </c>
      <c r="E31" s="95">
        <v>14.9</v>
      </c>
      <c r="F31" s="56">
        <f t="shared" si="3"/>
        <v>1</v>
      </c>
      <c r="G31" s="127" t="s">
        <v>116</v>
      </c>
      <c r="H31" s="128"/>
      <c r="I31" s="54">
        <f t="shared" si="0"/>
        <v>14.9</v>
      </c>
      <c r="J31" s="22">
        <f t="shared" si="4"/>
        <v>44505.791666666664</v>
      </c>
      <c r="K31" s="54">
        <f t="shared" si="5"/>
        <v>7849.1709999999994</v>
      </c>
      <c r="L31" s="74" t="s">
        <v>16</v>
      </c>
      <c r="M31" s="56">
        <f t="shared" si="1"/>
        <v>1</v>
      </c>
      <c r="N31" s="54">
        <f t="shared" si="2"/>
        <v>14.9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44508.583333333336</v>
      </c>
      <c r="D32" s="74">
        <v>1</v>
      </c>
      <c r="E32" s="95">
        <v>14.9</v>
      </c>
      <c r="F32" s="56">
        <f t="shared" si="3"/>
        <v>1</v>
      </c>
      <c r="G32" s="127" t="s">
        <v>116</v>
      </c>
      <c r="H32" s="128"/>
      <c r="I32" s="54">
        <f t="shared" si="0"/>
        <v>14.9</v>
      </c>
      <c r="J32" s="22">
        <f t="shared" si="4"/>
        <v>44508.583333333336</v>
      </c>
      <c r="K32" s="54">
        <f t="shared" si="5"/>
        <v>7849.1709999999994</v>
      </c>
      <c r="L32" s="74" t="s">
        <v>16</v>
      </c>
      <c r="M32" s="56">
        <f t="shared" si="1"/>
        <v>1</v>
      </c>
      <c r="N32" s="54">
        <f t="shared" si="2"/>
        <v>14.9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44508.979166666664</v>
      </c>
      <c r="D33" s="74">
        <v>1</v>
      </c>
      <c r="E33" s="95">
        <v>14.9</v>
      </c>
      <c r="F33" s="56">
        <f t="shared" si="3"/>
        <v>1</v>
      </c>
      <c r="G33" s="127" t="s">
        <v>116</v>
      </c>
      <c r="H33" s="128"/>
      <c r="I33" s="54">
        <f t="shared" si="0"/>
        <v>14.9</v>
      </c>
      <c r="J33" s="22">
        <f t="shared" si="4"/>
        <v>44508.979166666664</v>
      </c>
      <c r="K33" s="54">
        <f t="shared" si="5"/>
        <v>7849.1709999999994</v>
      </c>
      <c r="L33" s="74" t="s">
        <v>16</v>
      </c>
      <c r="M33" s="56">
        <f t="shared" si="1"/>
        <v>1</v>
      </c>
      <c r="N33" s="54">
        <f t="shared" si="2"/>
        <v>14.9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44509.090277777781</v>
      </c>
      <c r="D34" s="74">
        <v>1</v>
      </c>
      <c r="E34" s="95">
        <v>14.9</v>
      </c>
      <c r="F34" s="56">
        <f t="shared" si="3"/>
        <v>1</v>
      </c>
      <c r="G34" s="127" t="s">
        <v>116</v>
      </c>
      <c r="H34" s="128"/>
      <c r="I34" s="54">
        <f t="shared" si="0"/>
        <v>14.9</v>
      </c>
      <c r="J34" s="22">
        <f t="shared" si="4"/>
        <v>44509.090277777781</v>
      </c>
      <c r="K34" s="54">
        <f t="shared" si="5"/>
        <v>7849.1709999999994</v>
      </c>
      <c r="L34" s="74" t="s">
        <v>16</v>
      </c>
      <c r="M34" s="56">
        <f t="shared" si="1"/>
        <v>1</v>
      </c>
      <c r="N34" s="54">
        <f t="shared" si="2"/>
        <v>14.9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44509.229166666664</v>
      </c>
      <c r="D35" s="74">
        <v>1</v>
      </c>
      <c r="E35" s="95">
        <v>14.9</v>
      </c>
      <c r="F35" s="56">
        <f t="shared" si="3"/>
        <v>1</v>
      </c>
      <c r="G35" s="127" t="s">
        <v>116</v>
      </c>
      <c r="H35" s="128"/>
      <c r="I35" s="54">
        <f t="shared" si="0"/>
        <v>14.9</v>
      </c>
      <c r="J35" s="22">
        <f t="shared" si="4"/>
        <v>44509.229166666664</v>
      </c>
      <c r="K35" s="54">
        <f t="shared" si="5"/>
        <v>7849.1709999999994</v>
      </c>
      <c r="L35" s="74" t="s">
        <v>16</v>
      </c>
      <c r="M35" s="56">
        <f t="shared" si="1"/>
        <v>1</v>
      </c>
      <c r="N35" s="54">
        <f t="shared" si="2"/>
        <v>14.9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44509.530555555553</v>
      </c>
      <c r="D36" s="74">
        <v>1</v>
      </c>
      <c r="E36" s="95">
        <v>14.9</v>
      </c>
      <c r="F36" s="56">
        <f t="shared" si="3"/>
        <v>1</v>
      </c>
      <c r="G36" s="127" t="s">
        <v>116</v>
      </c>
      <c r="H36" s="128"/>
      <c r="I36" s="54">
        <f t="shared" si="0"/>
        <v>14.9</v>
      </c>
      <c r="J36" s="22">
        <f t="shared" si="4"/>
        <v>44509.530555555553</v>
      </c>
      <c r="K36" s="54">
        <f t="shared" si="5"/>
        <v>7849.1709999999994</v>
      </c>
      <c r="L36" s="74" t="s">
        <v>16</v>
      </c>
      <c r="M36" s="56">
        <f t="shared" si="1"/>
        <v>1</v>
      </c>
      <c r="N36" s="54">
        <f t="shared" si="2"/>
        <v>14.9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44510.624305555553</v>
      </c>
      <c r="D37" s="74">
        <v>1</v>
      </c>
      <c r="E37" s="95">
        <v>14.9</v>
      </c>
      <c r="F37" s="56">
        <f t="shared" si="3"/>
        <v>1</v>
      </c>
      <c r="G37" s="127" t="s">
        <v>116</v>
      </c>
      <c r="H37" s="128"/>
      <c r="I37" s="54">
        <f t="shared" si="0"/>
        <v>14.9</v>
      </c>
      <c r="J37" s="22">
        <f t="shared" si="4"/>
        <v>44510.624305555553</v>
      </c>
      <c r="K37" s="54">
        <f t="shared" si="5"/>
        <v>7849.1709999999994</v>
      </c>
      <c r="L37" s="74" t="s">
        <v>16</v>
      </c>
      <c r="M37" s="56">
        <f t="shared" si="1"/>
        <v>1</v>
      </c>
      <c r="N37" s="54">
        <f t="shared" si="2"/>
        <v>14.9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44511.895833333336</v>
      </c>
      <c r="D38" s="74">
        <v>1</v>
      </c>
      <c r="E38" s="95">
        <v>24.9</v>
      </c>
      <c r="F38" s="56">
        <f t="shared" si="3"/>
        <v>1</v>
      </c>
      <c r="G38" s="127" t="s">
        <v>116</v>
      </c>
      <c r="H38" s="128"/>
      <c r="I38" s="54">
        <f t="shared" si="0"/>
        <v>24.9</v>
      </c>
      <c r="J38" s="22">
        <f t="shared" si="4"/>
        <v>44511.895833333336</v>
      </c>
      <c r="K38" s="54">
        <f t="shared" si="5"/>
        <v>13117.070999999998</v>
      </c>
      <c r="L38" s="74" t="s">
        <v>16</v>
      </c>
      <c r="M38" s="56">
        <f t="shared" si="1"/>
        <v>1</v>
      </c>
      <c r="N38" s="54">
        <f t="shared" si="2"/>
        <v>24.9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44512.791666666664</v>
      </c>
      <c r="D39" s="68">
        <v>1</v>
      </c>
      <c r="E39" s="95">
        <v>24.9</v>
      </c>
      <c r="F39" s="62">
        <f t="shared" si="3"/>
        <v>1</v>
      </c>
      <c r="G39" s="127" t="s">
        <v>116</v>
      </c>
      <c r="H39" s="128"/>
      <c r="I39" s="54">
        <f t="shared" si="0"/>
        <v>24.9</v>
      </c>
      <c r="J39" s="22">
        <f t="shared" si="4"/>
        <v>44512.791666666664</v>
      </c>
      <c r="K39" s="54">
        <f t="shared" si="5"/>
        <v>13117.070999999998</v>
      </c>
      <c r="L39" s="74" t="s">
        <v>16</v>
      </c>
      <c r="M39" s="56">
        <f t="shared" si="1"/>
        <v>1</v>
      </c>
      <c r="N39" s="54">
        <f t="shared" si="2"/>
        <v>24.9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44513.257638888892</v>
      </c>
      <c r="D40" s="74">
        <v>1</v>
      </c>
      <c r="E40" s="95">
        <v>24.9</v>
      </c>
      <c r="F40" s="56">
        <f t="shared" si="3"/>
        <v>1</v>
      </c>
      <c r="G40" s="127" t="s">
        <v>116</v>
      </c>
      <c r="H40" s="128"/>
      <c r="I40" s="54">
        <f t="shared" si="0"/>
        <v>24.9</v>
      </c>
      <c r="J40" s="22">
        <f t="shared" si="4"/>
        <v>44513.257638888892</v>
      </c>
      <c r="K40" s="54">
        <f t="shared" si="5"/>
        <v>13117.070999999998</v>
      </c>
      <c r="L40" s="74" t="s">
        <v>16</v>
      </c>
      <c r="M40" s="56">
        <f t="shared" si="1"/>
        <v>1</v>
      </c>
      <c r="N40" s="54">
        <f t="shared" si="2"/>
        <v>24.9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44513.520833333336</v>
      </c>
      <c r="D41" s="74">
        <v>1</v>
      </c>
      <c r="E41" s="95">
        <v>24.9</v>
      </c>
      <c r="F41" s="56">
        <f t="shared" si="3"/>
        <v>1</v>
      </c>
      <c r="G41" s="127" t="s">
        <v>116</v>
      </c>
      <c r="H41" s="128"/>
      <c r="I41" s="54">
        <f t="shared" si="0"/>
        <v>24.9</v>
      </c>
      <c r="J41" s="22">
        <f t="shared" si="4"/>
        <v>44513.520833333336</v>
      </c>
      <c r="K41" s="54">
        <f t="shared" si="5"/>
        <v>13117.070999999998</v>
      </c>
      <c r="L41" s="74" t="s">
        <v>16</v>
      </c>
      <c r="M41" s="56">
        <f t="shared" si="1"/>
        <v>1</v>
      </c>
      <c r="N41" s="54">
        <f t="shared" si="2"/>
        <v>24.9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44513.604166666664</v>
      </c>
      <c r="D42" s="74">
        <v>1</v>
      </c>
      <c r="E42" s="95">
        <v>24.9</v>
      </c>
      <c r="F42" s="56">
        <f t="shared" si="3"/>
        <v>1</v>
      </c>
      <c r="G42" s="127" t="s">
        <v>116</v>
      </c>
      <c r="H42" s="128"/>
      <c r="I42" s="54">
        <f t="shared" si="0"/>
        <v>24.9</v>
      </c>
      <c r="J42" s="22">
        <f t="shared" si="4"/>
        <v>44513.604166666664</v>
      </c>
      <c r="K42" s="54">
        <f t="shared" si="5"/>
        <v>13117.070999999998</v>
      </c>
      <c r="L42" s="74" t="s">
        <v>16</v>
      </c>
      <c r="M42" s="56">
        <f t="shared" si="1"/>
        <v>1</v>
      </c>
      <c r="N42" s="54">
        <f t="shared" si="2"/>
        <v>24.9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44514.115972222222</v>
      </c>
      <c r="D43" s="74">
        <v>1</v>
      </c>
      <c r="E43" s="95">
        <v>14.9</v>
      </c>
      <c r="F43" s="56">
        <f t="shared" si="3"/>
        <v>1</v>
      </c>
      <c r="G43" s="127" t="s">
        <v>116</v>
      </c>
      <c r="H43" s="128"/>
      <c r="I43" s="54">
        <f t="shared" si="0"/>
        <v>14.9</v>
      </c>
      <c r="J43" s="22">
        <f t="shared" si="4"/>
        <v>44514.115972222222</v>
      </c>
      <c r="K43" s="54">
        <f t="shared" si="5"/>
        <v>7849.1709999999994</v>
      </c>
      <c r="L43" s="74" t="s">
        <v>16</v>
      </c>
      <c r="M43" s="56">
        <f t="shared" si="1"/>
        <v>1</v>
      </c>
      <c r="N43" s="54">
        <f t="shared" si="2"/>
        <v>14.9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44514.482638888891</v>
      </c>
      <c r="D44" s="74">
        <v>1</v>
      </c>
      <c r="E44" s="95">
        <v>14.9</v>
      </c>
      <c r="F44" s="56">
        <f t="shared" si="3"/>
        <v>1</v>
      </c>
      <c r="G44" s="127" t="s">
        <v>116</v>
      </c>
      <c r="H44" s="128"/>
      <c r="I44" s="54">
        <f t="shared" si="0"/>
        <v>14.9</v>
      </c>
      <c r="J44" s="22">
        <f t="shared" si="4"/>
        <v>44514.482638888891</v>
      </c>
      <c r="K44" s="54">
        <f t="shared" si="5"/>
        <v>7849.1709999999994</v>
      </c>
      <c r="L44" s="74" t="s">
        <v>16</v>
      </c>
      <c r="M44" s="56">
        <f t="shared" si="1"/>
        <v>1</v>
      </c>
      <c r="N44" s="54">
        <f t="shared" si="2"/>
        <v>14.9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44515.6875</v>
      </c>
      <c r="D45" s="74">
        <v>1</v>
      </c>
      <c r="E45" s="95">
        <v>24.9</v>
      </c>
      <c r="F45" s="56">
        <f t="shared" si="3"/>
        <v>1</v>
      </c>
      <c r="G45" s="127" t="s">
        <v>116</v>
      </c>
      <c r="H45" s="128"/>
      <c r="I45" s="54">
        <f t="shared" si="0"/>
        <v>24.9</v>
      </c>
      <c r="J45" s="22">
        <f t="shared" si="4"/>
        <v>44515.6875</v>
      </c>
      <c r="K45" s="54">
        <f t="shared" si="5"/>
        <v>13117.070999999998</v>
      </c>
      <c r="L45" s="74" t="s">
        <v>16</v>
      </c>
      <c r="M45" s="56">
        <f t="shared" si="1"/>
        <v>1</v>
      </c>
      <c r="N45" s="54">
        <f t="shared" si="2"/>
        <v>24.9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44516.458333333336</v>
      </c>
      <c r="D46" s="74">
        <v>1</v>
      </c>
      <c r="E46" s="95">
        <v>24.9</v>
      </c>
      <c r="F46" s="56">
        <f t="shared" si="3"/>
        <v>1</v>
      </c>
      <c r="G46" s="127" t="s">
        <v>116</v>
      </c>
      <c r="H46" s="128"/>
      <c r="I46" s="54">
        <f t="shared" si="0"/>
        <v>24.9</v>
      </c>
      <c r="J46" s="22">
        <f t="shared" si="4"/>
        <v>44516.458333333336</v>
      </c>
      <c r="K46" s="54">
        <f t="shared" si="5"/>
        <v>13117.070999999998</v>
      </c>
      <c r="L46" s="74" t="s">
        <v>16</v>
      </c>
      <c r="M46" s="56">
        <f t="shared" si="1"/>
        <v>1</v>
      </c>
      <c r="N46" s="54">
        <f t="shared" si="2"/>
        <v>24.9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44516.527777777781</v>
      </c>
      <c r="D47" s="74">
        <v>1</v>
      </c>
      <c r="E47" s="95">
        <v>24.9</v>
      </c>
      <c r="F47" s="56">
        <f t="shared" si="3"/>
        <v>1</v>
      </c>
      <c r="G47" s="127" t="s">
        <v>116</v>
      </c>
      <c r="H47" s="128"/>
      <c r="I47" s="54">
        <f t="shared" si="0"/>
        <v>24.9</v>
      </c>
      <c r="J47" s="22">
        <f t="shared" si="4"/>
        <v>44516.527777777781</v>
      </c>
      <c r="K47" s="54">
        <f t="shared" si="5"/>
        <v>13117.070999999998</v>
      </c>
      <c r="L47" s="74" t="s">
        <v>16</v>
      </c>
      <c r="M47" s="56">
        <f t="shared" si="1"/>
        <v>1</v>
      </c>
      <c r="N47" s="54">
        <f t="shared" si="2"/>
        <v>24.9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44517.270833333336</v>
      </c>
      <c r="D48" s="74">
        <v>1</v>
      </c>
      <c r="E48" s="95">
        <v>24.9</v>
      </c>
      <c r="F48" s="56">
        <f t="shared" si="3"/>
        <v>1</v>
      </c>
      <c r="G48" s="127" t="s">
        <v>116</v>
      </c>
      <c r="H48" s="128"/>
      <c r="I48" s="54">
        <f t="shared" si="0"/>
        <v>24.9</v>
      </c>
      <c r="J48" s="22">
        <f t="shared" si="4"/>
        <v>44517.270833333336</v>
      </c>
      <c r="K48" s="54">
        <f t="shared" si="5"/>
        <v>13117.070999999998</v>
      </c>
      <c r="L48" s="74" t="s">
        <v>16</v>
      </c>
      <c r="M48" s="56">
        <f t="shared" si="1"/>
        <v>1</v>
      </c>
      <c r="N48" s="54">
        <f t="shared" si="2"/>
        <v>24.9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44517.75</v>
      </c>
      <c r="D49" s="74">
        <v>1</v>
      </c>
      <c r="E49" s="95">
        <v>24.9</v>
      </c>
      <c r="F49" s="56">
        <f t="shared" si="3"/>
        <v>1</v>
      </c>
      <c r="G49" s="127" t="s">
        <v>116</v>
      </c>
      <c r="H49" s="128"/>
      <c r="I49" s="54">
        <f t="shared" si="0"/>
        <v>24.9</v>
      </c>
      <c r="J49" s="22">
        <f t="shared" si="4"/>
        <v>44517.75</v>
      </c>
      <c r="K49" s="54">
        <f t="shared" si="5"/>
        <v>13117.070999999998</v>
      </c>
      <c r="L49" s="74" t="s">
        <v>16</v>
      </c>
      <c r="M49" s="56">
        <f t="shared" si="1"/>
        <v>1</v>
      </c>
      <c r="N49" s="54">
        <f t="shared" si="2"/>
        <v>24.9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44517.958333333336</v>
      </c>
      <c r="D50" s="74">
        <v>1</v>
      </c>
      <c r="E50" s="95">
        <v>24.9</v>
      </c>
      <c r="F50" s="56">
        <f t="shared" si="3"/>
        <v>1</v>
      </c>
      <c r="G50" s="127" t="s">
        <v>116</v>
      </c>
      <c r="H50" s="128"/>
      <c r="I50" s="54">
        <f t="shared" si="0"/>
        <v>24.9</v>
      </c>
      <c r="J50" s="22">
        <f t="shared" si="4"/>
        <v>44517.958333333336</v>
      </c>
      <c r="K50" s="54">
        <f t="shared" si="5"/>
        <v>13117.070999999998</v>
      </c>
      <c r="L50" s="74" t="s">
        <v>16</v>
      </c>
      <c r="M50" s="56">
        <f t="shared" si="1"/>
        <v>1</v>
      </c>
      <c r="N50" s="54">
        <f t="shared" si="2"/>
        <v>24.9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44518.511805555558</v>
      </c>
      <c r="D51" s="74">
        <v>1</v>
      </c>
      <c r="E51" s="95">
        <v>24.9</v>
      </c>
      <c r="F51" s="56">
        <f t="shared" si="3"/>
        <v>1</v>
      </c>
      <c r="G51" s="127" t="s">
        <v>116</v>
      </c>
      <c r="H51" s="128"/>
      <c r="I51" s="54">
        <f t="shared" si="0"/>
        <v>24.9</v>
      </c>
      <c r="J51" s="22">
        <f t="shared" si="4"/>
        <v>44518.511805555558</v>
      </c>
      <c r="K51" s="54">
        <f t="shared" si="5"/>
        <v>13117.070999999998</v>
      </c>
      <c r="L51" s="74" t="s">
        <v>16</v>
      </c>
      <c r="M51" s="56">
        <f t="shared" si="1"/>
        <v>1</v>
      </c>
      <c r="N51" s="54">
        <f t="shared" si="2"/>
        <v>24.9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44519.222222222219</v>
      </c>
      <c r="D52" s="74">
        <v>1</v>
      </c>
      <c r="E52" s="95">
        <v>24.9</v>
      </c>
      <c r="F52" s="56">
        <f t="shared" si="3"/>
        <v>1</v>
      </c>
      <c r="G52" s="127" t="s">
        <v>116</v>
      </c>
      <c r="H52" s="128"/>
      <c r="I52" s="54">
        <f t="shared" si="0"/>
        <v>24.9</v>
      </c>
      <c r="J52" s="22">
        <f t="shared" si="4"/>
        <v>44519.222222222219</v>
      </c>
      <c r="K52" s="54">
        <f t="shared" si="5"/>
        <v>13117.070999999998</v>
      </c>
      <c r="L52" s="74" t="s">
        <v>16</v>
      </c>
      <c r="M52" s="56">
        <f t="shared" si="1"/>
        <v>1</v>
      </c>
      <c r="N52" s="54">
        <f t="shared" si="2"/>
        <v>24.9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44519.491666666669</v>
      </c>
      <c r="D53" s="74">
        <v>1</v>
      </c>
      <c r="E53" s="95">
        <v>24.9</v>
      </c>
      <c r="F53" s="56">
        <f t="shared" si="3"/>
        <v>1</v>
      </c>
      <c r="G53" s="127" t="s">
        <v>116</v>
      </c>
      <c r="H53" s="128"/>
      <c r="I53" s="54">
        <f t="shared" si="0"/>
        <v>24.9</v>
      </c>
      <c r="J53" s="22">
        <f t="shared" si="4"/>
        <v>44519.491666666669</v>
      </c>
      <c r="K53" s="54">
        <f t="shared" si="5"/>
        <v>13117.070999999998</v>
      </c>
      <c r="L53" s="74" t="s">
        <v>16</v>
      </c>
      <c r="M53" s="56">
        <f t="shared" si="1"/>
        <v>1</v>
      </c>
      <c r="N53" s="54">
        <f t="shared" si="2"/>
        <v>24.9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44519.571527777778</v>
      </c>
      <c r="D54" s="74">
        <v>1</v>
      </c>
      <c r="E54" s="95">
        <v>24.9</v>
      </c>
      <c r="F54" s="56">
        <f t="shared" si="3"/>
        <v>1</v>
      </c>
      <c r="G54" s="127" t="s">
        <v>116</v>
      </c>
      <c r="H54" s="128"/>
      <c r="I54" s="54">
        <f t="shared" si="0"/>
        <v>24.9</v>
      </c>
      <c r="J54" s="22">
        <f t="shared" si="4"/>
        <v>44519.571527777778</v>
      </c>
      <c r="K54" s="54">
        <f t="shared" si="5"/>
        <v>13117.070999999998</v>
      </c>
      <c r="L54" s="74" t="s">
        <v>16</v>
      </c>
      <c r="M54" s="56">
        <f t="shared" si="1"/>
        <v>1</v>
      </c>
      <c r="N54" s="54">
        <f t="shared" si="2"/>
        <v>24.9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44519.749305555553</v>
      </c>
      <c r="D55" s="74">
        <v>1</v>
      </c>
      <c r="E55" s="95">
        <v>24.9</v>
      </c>
      <c r="F55" s="56">
        <f t="shared" si="3"/>
        <v>1</v>
      </c>
      <c r="G55" s="127" t="s">
        <v>116</v>
      </c>
      <c r="H55" s="128"/>
      <c r="I55" s="54">
        <f t="shared" si="0"/>
        <v>24.9</v>
      </c>
      <c r="J55" s="22">
        <f t="shared" si="4"/>
        <v>44519.749305555553</v>
      </c>
      <c r="K55" s="54">
        <f t="shared" si="5"/>
        <v>13117.070999999998</v>
      </c>
      <c r="L55" s="74" t="s">
        <v>16</v>
      </c>
      <c r="M55" s="56">
        <f t="shared" si="1"/>
        <v>1</v>
      </c>
      <c r="N55" s="54">
        <f t="shared" si="2"/>
        <v>24.9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44520.083333333336</v>
      </c>
      <c r="D56" s="74">
        <v>1</v>
      </c>
      <c r="E56" s="95">
        <v>24.9</v>
      </c>
      <c r="F56" s="56">
        <f t="shared" si="3"/>
        <v>1</v>
      </c>
      <c r="G56" s="127" t="s">
        <v>116</v>
      </c>
      <c r="H56" s="128"/>
      <c r="I56" s="54">
        <f t="shared" si="0"/>
        <v>24.9</v>
      </c>
      <c r="J56" s="22">
        <f t="shared" si="4"/>
        <v>44520.083333333336</v>
      </c>
      <c r="K56" s="54">
        <f t="shared" si="5"/>
        <v>13117.070999999998</v>
      </c>
      <c r="L56" s="74" t="s">
        <v>16</v>
      </c>
      <c r="M56" s="56">
        <f t="shared" si="1"/>
        <v>1</v>
      </c>
      <c r="N56" s="54">
        <f t="shared" si="2"/>
        <v>24.9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44520.6875</v>
      </c>
      <c r="D57" s="74">
        <v>1</v>
      </c>
      <c r="E57" s="95">
        <v>24.9</v>
      </c>
      <c r="F57" s="56">
        <f t="shared" si="3"/>
        <v>1</v>
      </c>
      <c r="G57" s="127" t="s">
        <v>116</v>
      </c>
      <c r="H57" s="128"/>
      <c r="I57" s="54">
        <f t="shared" si="0"/>
        <v>24.9</v>
      </c>
      <c r="J57" s="22">
        <f t="shared" si="4"/>
        <v>44520.6875</v>
      </c>
      <c r="K57" s="54">
        <f t="shared" si="5"/>
        <v>13117.070999999998</v>
      </c>
      <c r="L57" s="74" t="s">
        <v>16</v>
      </c>
      <c r="M57" s="56">
        <f t="shared" si="1"/>
        <v>1</v>
      </c>
      <c r="N57" s="54">
        <f t="shared" si="2"/>
        <v>24.9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44521.17291666667</v>
      </c>
      <c r="D58" s="74">
        <v>1</v>
      </c>
      <c r="E58" s="95">
        <v>24.9</v>
      </c>
      <c r="F58" s="56">
        <f t="shared" si="3"/>
        <v>1</v>
      </c>
      <c r="G58" s="127" t="s">
        <v>116</v>
      </c>
      <c r="H58" s="128"/>
      <c r="I58" s="54">
        <f t="shared" si="0"/>
        <v>24.9</v>
      </c>
      <c r="J58" s="22">
        <f t="shared" si="4"/>
        <v>44521.17291666667</v>
      </c>
      <c r="K58" s="54">
        <f t="shared" si="5"/>
        <v>13117.070999999998</v>
      </c>
      <c r="L58" s="74" t="s">
        <v>16</v>
      </c>
      <c r="M58" s="56">
        <f t="shared" si="1"/>
        <v>1</v>
      </c>
      <c r="N58" s="54">
        <f t="shared" si="2"/>
        <v>24.9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44521.998611111114</v>
      </c>
      <c r="D59" s="74">
        <v>1</v>
      </c>
      <c r="E59" s="95">
        <v>24.9</v>
      </c>
      <c r="F59" s="56">
        <f t="shared" si="3"/>
        <v>1</v>
      </c>
      <c r="G59" s="127" t="s">
        <v>116</v>
      </c>
      <c r="H59" s="128"/>
      <c r="I59" s="54">
        <f t="shared" si="0"/>
        <v>24.9</v>
      </c>
      <c r="J59" s="22">
        <f t="shared" si="4"/>
        <v>44521.998611111114</v>
      </c>
      <c r="K59" s="54">
        <f>E59*526.79</f>
        <v>13117.070999999998</v>
      </c>
      <c r="L59" s="74" t="s">
        <v>16</v>
      </c>
      <c r="M59" s="56">
        <f t="shared" si="1"/>
        <v>1</v>
      </c>
      <c r="N59" s="54">
        <f t="shared" si="2"/>
        <v>24.9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44522.092361111114</v>
      </c>
      <c r="D60" s="74">
        <v>1</v>
      </c>
      <c r="E60" s="95">
        <v>24.9</v>
      </c>
      <c r="F60" s="56">
        <f t="shared" si="3"/>
        <v>1</v>
      </c>
      <c r="G60" s="127" t="s">
        <v>116</v>
      </c>
      <c r="H60" s="128"/>
      <c r="I60" s="54">
        <f t="shared" si="0"/>
        <v>24.9</v>
      </c>
      <c r="J60" s="22">
        <f t="shared" si="4"/>
        <v>44522.092361111114</v>
      </c>
      <c r="K60" s="54">
        <f t="shared" si="5"/>
        <v>13117.070999999998</v>
      </c>
      <c r="L60" s="74" t="s">
        <v>16</v>
      </c>
      <c r="M60" s="56">
        <f t="shared" si="1"/>
        <v>1</v>
      </c>
      <c r="N60" s="54">
        <f t="shared" si="2"/>
        <v>24.9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44522.666666666664</v>
      </c>
      <c r="D61" s="74">
        <v>1</v>
      </c>
      <c r="E61" s="95">
        <v>24.9</v>
      </c>
      <c r="F61" s="56">
        <f t="shared" si="3"/>
        <v>1</v>
      </c>
      <c r="G61" s="127" t="s">
        <v>116</v>
      </c>
      <c r="H61" s="128"/>
      <c r="I61" s="54">
        <f t="shared" si="0"/>
        <v>24.9</v>
      </c>
      <c r="J61" s="22">
        <f t="shared" si="4"/>
        <v>44522.666666666664</v>
      </c>
      <c r="K61" s="54">
        <f t="shared" si="5"/>
        <v>13117.070999999998</v>
      </c>
      <c r="L61" s="74" t="s">
        <v>16</v>
      </c>
      <c r="M61" s="56">
        <f t="shared" si="1"/>
        <v>1</v>
      </c>
      <c r="N61" s="54">
        <f t="shared" si="2"/>
        <v>24.9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44522.4375</v>
      </c>
      <c r="D62" s="74">
        <v>1</v>
      </c>
      <c r="E62" s="95">
        <v>24.9</v>
      </c>
      <c r="F62" s="56">
        <f t="shared" si="3"/>
        <v>1</v>
      </c>
      <c r="G62" s="127" t="s">
        <v>116</v>
      </c>
      <c r="H62" s="128"/>
      <c r="I62" s="54">
        <f t="shared" si="0"/>
        <v>24.9</v>
      </c>
      <c r="J62" s="23">
        <f t="shared" si="4"/>
        <v>44522.4375</v>
      </c>
      <c r="K62" s="54">
        <f t="shared" si="5"/>
        <v>13117.070999999998</v>
      </c>
      <c r="L62" s="74" t="s">
        <v>16</v>
      </c>
      <c r="M62" s="56">
        <f t="shared" si="1"/>
        <v>1</v>
      </c>
      <c r="N62" s="54">
        <f t="shared" si="2"/>
        <v>24.9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44522.927083333336</v>
      </c>
      <c r="D63" s="74">
        <v>1</v>
      </c>
      <c r="E63" s="95">
        <v>24.9</v>
      </c>
      <c r="F63" s="56">
        <f t="shared" si="3"/>
        <v>1</v>
      </c>
      <c r="G63" s="127" t="s">
        <v>116</v>
      </c>
      <c r="H63" s="128"/>
      <c r="I63" s="54">
        <f t="shared" si="0"/>
        <v>24.9</v>
      </c>
      <c r="J63" s="23">
        <f t="shared" si="4"/>
        <v>44522.927083333336</v>
      </c>
      <c r="K63" s="54">
        <f t="shared" si="5"/>
        <v>13117.070999999998</v>
      </c>
      <c r="L63" s="74" t="s">
        <v>16</v>
      </c>
      <c r="M63" s="56">
        <f t="shared" si="1"/>
        <v>1</v>
      </c>
      <c r="N63" s="54">
        <f t="shared" si="2"/>
        <v>24.9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44524.583333333336</v>
      </c>
      <c r="D64" s="74">
        <v>1</v>
      </c>
      <c r="E64" s="95">
        <v>24.9</v>
      </c>
      <c r="F64" s="56">
        <f t="shared" si="3"/>
        <v>1</v>
      </c>
      <c r="G64" s="127" t="s">
        <v>116</v>
      </c>
      <c r="H64" s="128"/>
      <c r="I64" s="54">
        <f t="shared" si="0"/>
        <v>24.9</v>
      </c>
      <c r="J64" s="23">
        <f t="shared" si="4"/>
        <v>44524.583333333336</v>
      </c>
      <c r="K64" s="54">
        <f t="shared" si="5"/>
        <v>13117.070999999998</v>
      </c>
      <c r="L64" s="74" t="s">
        <v>16</v>
      </c>
      <c r="M64" s="56">
        <f t="shared" si="1"/>
        <v>1</v>
      </c>
      <c r="N64" s="54">
        <f t="shared" si="2"/>
        <v>24.9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44524.708333333336</v>
      </c>
      <c r="D65" s="74">
        <v>1</v>
      </c>
      <c r="E65" s="95">
        <v>24.9</v>
      </c>
      <c r="F65" s="56">
        <f t="shared" si="3"/>
        <v>1</v>
      </c>
      <c r="G65" s="127" t="s">
        <v>116</v>
      </c>
      <c r="H65" s="128"/>
      <c r="I65" s="54">
        <f t="shared" si="0"/>
        <v>24.9</v>
      </c>
      <c r="J65" s="23">
        <f t="shared" si="4"/>
        <v>44524.708333333336</v>
      </c>
      <c r="K65" s="54">
        <f t="shared" si="5"/>
        <v>13117.070999999998</v>
      </c>
      <c r="L65" s="74" t="s">
        <v>16</v>
      </c>
      <c r="M65" s="56">
        <f t="shared" si="1"/>
        <v>1</v>
      </c>
      <c r="N65" s="54">
        <f t="shared" si="2"/>
        <v>24.9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44525.229166666664</v>
      </c>
      <c r="D66" s="74">
        <v>1</v>
      </c>
      <c r="E66" s="95">
        <v>24.9</v>
      </c>
      <c r="F66" s="56">
        <f t="shared" si="3"/>
        <v>1</v>
      </c>
      <c r="G66" s="127" t="s">
        <v>116</v>
      </c>
      <c r="H66" s="128"/>
      <c r="I66" s="54">
        <f t="shared" si="0"/>
        <v>24.9</v>
      </c>
      <c r="J66" s="23">
        <f t="shared" si="4"/>
        <v>44525.229166666664</v>
      </c>
      <c r="K66" s="54">
        <f t="shared" si="5"/>
        <v>13117.070999999998</v>
      </c>
      <c r="L66" s="74" t="s">
        <v>16</v>
      </c>
      <c r="M66" s="56">
        <f t="shared" si="1"/>
        <v>1</v>
      </c>
      <c r="N66" s="54">
        <f t="shared" si="2"/>
        <v>24.9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44525.201388888891</v>
      </c>
      <c r="D67" s="74">
        <v>1</v>
      </c>
      <c r="E67" s="95">
        <v>24.9</v>
      </c>
      <c r="F67" s="56">
        <f t="shared" si="3"/>
        <v>1</v>
      </c>
      <c r="G67" s="127" t="s">
        <v>116</v>
      </c>
      <c r="H67" s="128"/>
      <c r="I67" s="54">
        <f t="shared" si="0"/>
        <v>24.9</v>
      </c>
      <c r="J67" s="23">
        <f t="shared" si="4"/>
        <v>44525.201388888891</v>
      </c>
      <c r="K67" s="54">
        <f t="shared" si="5"/>
        <v>13117.070999999998</v>
      </c>
      <c r="L67" s="74" t="s">
        <v>16</v>
      </c>
      <c r="M67" s="56">
        <f t="shared" si="1"/>
        <v>1</v>
      </c>
      <c r="N67" s="54">
        <f t="shared" si="2"/>
        <v>24.9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44501.402777777781</v>
      </c>
      <c r="D68" s="74">
        <v>1</v>
      </c>
      <c r="E68" s="95">
        <v>14.9</v>
      </c>
      <c r="F68" s="56">
        <f t="shared" si="3"/>
        <v>1</v>
      </c>
      <c r="G68" s="127" t="s">
        <v>116</v>
      </c>
      <c r="H68" s="128"/>
      <c r="I68" s="54">
        <f t="shared" si="0"/>
        <v>14.9</v>
      </c>
      <c r="J68" s="23">
        <f t="shared" si="4"/>
        <v>44501.402777777781</v>
      </c>
      <c r="K68" s="54">
        <f t="shared" si="5"/>
        <v>7849.1709999999994</v>
      </c>
      <c r="L68" s="74" t="s">
        <v>16</v>
      </c>
      <c r="M68" s="56">
        <f t="shared" si="1"/>
        <v>1</v>
      </c>
      <c r="N68" s="54">
        <f t="shared" si="2"/>
        <v>14.9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44505.458333333336</v>
      </c>
      <c r="D69" s="74">
        <v>1</v>
      </c>
      <c r="E69" s="95">
        <v>14.9</v>
      </c>
      <c r="F69" s="56">
        <f t="shared" si="3"/>
        <v>1</v>
      </c>
      <c r="G69" s="127" t="s">
        <v>116</v>
      </c>
      <c r="H69" s="128"/>
      <c r="I69" s="54">
        <f t="shared" si="0"/>
        <v>14.9</v>
      </c>
      <c r="J69" s="23">
        <f t="shared" si="4"/>
        <v>44505.458333333336</v>
      </c>
      <c r="K69" s="54">
        <f t="shared" si="5"/>
        <v>7849.1709999999994</v>
      </c>
      <c r="L69" s="74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44512.010416666664</v>
      </c>
      <c r="D70" s="74">
        <v>1</v>
      </c>
      <c r="E70" s="95">
        <v>14.9</v>
      </c>
      <c r="F70" s="56">
        <f t="shared" si="3"/>
        <v>1</v>
      </c>
      <c r="G70" s="127" t="s">
        <v>116</v>
      </c>
      <c r="H70" s="128"/>
      <c r="I70" s="54">
        <f t="shared" ref="I70:I133" si="6">E70</f>
        <v>14.9</v>
      </c>
      <c r="J70" s="23">
        <f t="shared" si="4"/>
        <v>44512.010416666664</v>
      </c>
      <c r="K70" s="54">
        <f t="shared" si="5"/>
        <v>7849.1709999999994</v>
      </c>
      <c r="L70" s="74" t="s">
        <v>16</v>
      </c>
      <c r="M70" s="56">
        <f t="shared" ref="M70:M133" si="7">F70</f>
        <v>1</v>
      </c>
      <c r="N70" s="54">
        <f t="shared" ref="N70:N133" si="8">E70</f>
        <v>14.9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44495</v>
      </c>
      <c r="D71" s="74">
        <v>1</v>
      </c>
      <c r="E71" s="95">
        <v>14.9</v>
      </c>
      <c r="F71" s="56">
        <f t="shared" ref="F71:F134" si="9">D71</f>
        <v>1</v>
      </c>
      <c r="G71" s="127" t="s">
        <v>116</v>
      </c>
      <c r="H71" s="128"/>
      <c r="I71" s="54">
        <f t="shared" si="6"/>
        <v>14.9</v>
      </c>
      <c r="J71" s="23">
        <f t="shared" ref="J71:J134" si="10">C71</f>
        <v>44495</v>
      </c>
      <c r="K71" s="54">
        <f t="shared" ref="K71:K134" si="11">E71*526.79</f>
        <v>7849.1709999999994</v>
      </c>
      <c r="L71" s="74" t="s">
        <v>16</v>
      </c>
      <c r="M71" s="56">
        <f t="shared" si="7"/>
        <v>1</v>
      </c>
      <c r="N71" s="54">
        <f t="shared" si="8"/>
        <v>14.9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44496</v>
      </c>
      <c r="D72" s="74">
        <v>1</v>
      </c>
      <c r="E72" s="95">
        <v>14.9</v>
      </c>
      <c r="F72" s="56">
        <f t="shared" si="9"/>
        <v>1</v>
      </c>
      <c r="G72" s="127" t="s">
        <v>116</v>
      </c>
      <c r="H72" s="128"/>
      <c r="I72" s="54">
        <f t="shared" si="6"/>
        <v>14.9</v>
      </c>
      <c r="J72" s="23">
        <f t="shared" si="10"/>
        <v>44496</v>
      </c>
      <c r="K72" s="54">
        <f t="shared" si="11"/>
        <v>7849.1709999999994</v>
      </c>
      <c r="L72" s="74" t="s">
        <v>16</v>
      </c>
      <c r="M72" s="56">
        <f t="shared" si="7"/>
        <v>1</v>
      </c>
      <c r="N72" s="54">
        <f t="shared" si="8"/>
        <v>14.9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44497</v>
      </c>
      <c r="D73" s="74">
        <v>1</v>
      </c>
      <c r="E73" s="95">
        <v>14.9</v>
      </c>
      <c r="F73" s="56">
        <f t="shared" si="9"/>
        <v>1</v>
      </c>
      <c r="G73" s="127" t="s">
        <v>116</v>
      </c>
      <c r="H73" s="128"/>
      <c r="I73" s="54">
        <f t="shared" si="6"/>
        <v>14.9</v>
      </c>
      <c r="J73" s="23">
        <f t="shared" si="10"/>
        <v>44497</v>
      </c>
      <c r="K73" s="54">
        <f t="shared" si="11"/>
        <v>7849.1709999999994</v>
      </c>
      <c r="L73" s="74" t="s">
        <v>16</v>
      </c>
      <c r="M73" s="56">
        <f t="shared" si="7"/>
        <v>1</v>
      </c>
      <c r="N73" s="54">
        <f t="shared" si="8"/>
        <v>14.9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44498</v>
      </c>
      <c r="D74" s="74">
        <v>1</v>
      </c>
      <c r="E74" s="95">
        <v>14.9</v>
      </c>
      <c r="F74" s="56">
        <f t="shared" si="9"/>
        <v>1</v>
      </c>
      <c r="G74" s="127" t="s">
        <v>116</v>
      </c>
      <c r="H74" s="128"/>
      <c r="I74" s="54">
        <f t="shared" si="6"/>
        <v>14.9</v>
      </c>
      <c r="J74" s="23">
        <f t="shared" si="10"/>
        <v>44498</v>
      </c>
      <c r="K74" s="54">
        <f t="shared" si="11"/>
        <v>7849.1709999999994</v>
      </c>
      <c r="L74" s="74" t="s">
        <v>16</v>
      </c>
      <c r="M74" s="56">
        <f t="shared" si="7"/>
        <v>1</v>
      </c>
      <c r="N74" s="54">
        <f t="shared" si="8"/>
        <v>14.9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44498</v>
      </c>
      <c r="D75" s="74">
        <v>1</v>
      </c>
      <c r="E75" s="95">
        <v>14.9</v>
      </c>
      <c r="F75" s="56">
        <f t="shared" si="9"/>
        <v>1</v>
      </c>
      <c r="G75" s="127" t="s">
        <v>116</v>
      </c>
      <c r="H75" s="128"/>
      <c r="I75" s="54">
        <f t="shared" si="6"/>
        <v>14.9</v>
      </c>
      <c r="J75" s="23">
        <f t="shared" si="10"/>
        <v>44498</v>
      </c>
      <c r="K75" s="54">
        <f t="shared" si="11"/>
        <v>7849.1709999999994</v>
      </c>
      <c r="L75" s="74" t="s">
        <v>16</v>
      </c>
      <c r="M75" s="56">
        <f t="shared" si="7"/>
        <v>1</v>
      </c>
      <c r="N75" s="54">
        <f t="shared" si="8"/>
        <v>14.9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44499</v>
      </c>
      <c r="D76" s="74">
        <v>1</v>
      </c>
      <c r="E76" s="95">
        <v>14.9</v>
      </c>
      <c r="F76" s="56">
        <f t="shared" si="9"/>
        <v>1</v>
      </c>
      <c r="G76" s="127" t="s">
        <v>116</v>
      </c>
      <c r="H76" s="128"/>
      <c r="I76" s="54">
        <f t="shared" si="6"/>
        <v>14.9</v>
      </c>
      <c r="J76" s="23">
        <f t="shared" si="10"/>
        <v>44499</v>
      </c>
      <c r="K76" s="54">
        <f t="shared" si="11"/>
        <v>7849.1709999999994</v>
      </c>
      <c r="L76" s="74" t="s">
        <v>16</v>
      </c>
      <c r="M76" s="56">
        <f t="shared" si="7"/>
        <v>1</v>
      </c>
      <c r="N76" s="54">
        <f t="shared" si="8"/>
        <v>14.9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44499</v>
      </c>
      <c r="D77" s="74">
        <v>1</v>
      </c>
      <c r="E77" s="95">
        <v>14.9</v>
      </c>
      <c r="F77" s="56">
        <f t="shared" si="9"/>
        <v>1</v>
      </c>
      <c r="G77" s="127" t="s">
        <v>116</v>
      </c>
      <c r="H77" s="128"/>
      <c r="I77" s="54">
        <f t="shared" si="6"/>
        <v>14.9</v>
      </c>
      <c r="J77" s="23">
        <f t="shared" si="10"/>
        <v>44499</v>
      </c>
      <c r="K77" s="54">
        <f t="shared" si="11"/>
        <v>7849.1709999999994</v>
      </c>
      <c r="L77" s="74" t="s">
        <v>16</v>
      </c>
      <c r="M77" s="56">
        <f t="shared" si="7"/>
        <v>1</v>
      </c>
      <c r="N77" s="54">
        <f t="shared" si="8"/>
        <v>14.9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44499</v>
      </c>
      <c r="D78" s="74">
        <v>1</v>
      </c>
      <c r="E78" s="95">
        <v>14.9</v>
      </c>
      <c r="F78" s="56">
        <f t="shared" si="9"/>
        <v>1</v>
      </c>
      <c r="G78" s="127" t="s">
        <v>116</v>
      </c>
      <c r="H78" s="128"/>
      <c r="I78" s="54">
        <f t="shared" si="6"/>
        <v>14.9</v>
      </c>
      <c r="J78" s="23">
        <f t="shared" si="10"/>
        <v>44499</v>
      </c>
      <c r="K78" s="54">
        <f t="shared" si="11"/>
        <v>7849.1709999999994</v>
      </c>
      <c r="L78" s="74" t="s">
        <v>16</v>
      </c>
      <c r="M78" s="56">
        <f t="shared" si="7"/>
        <v>1</v>
      </c>
      <c r="N78" s="54">
        <f t="shared" si="8"/>
        <v>14.9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44500</v>
      </c>
      <c r="D79" s="74">
        <v>1</v>
      </c>
      <c r="E79" s="95">
        <v>14.9</v>
      </c>
      <c r="F79" s="56">
        <f t="shared" si="9"/>
        <v>1</v>
      </c>
      <c r="G79" s="127" t="s">
        <v>116</v>
      </c>
      <c r="H79" s="128"/>
      <c r="I79" s="54">
        <f t="shared" si="6"/>
        <v>14.9</v>
      </c>
      <c r="J79" s="23">
        <f t="shared" si="10"/>
        <v>44500</v>
      </c>
      <c r="K79" s="54">
        <f t="shared" si="11"/>
        <v>7849.1709999999994</v>
      </c>
      <c r="L79" s="74" t="s">
        <v>16</v>
      </c>
      <c r="M79" s="56">
        <f t="shared" si="7"/>
        <v>1</v>
      </c>
      <c r="N79" s="54">
        <f t="shared" si="8"/>
        <v>14.9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44499</v>
      </c>
      <c r="D80" s="74">
        <v>1</v>
      </c>
      <c r="E80" s="95">
        <v>14.9</v>
      </c>
      <c r="F80" s="56">
        <f t="shared" si="9"/>
        <v>1</v>
      </c>
      <c r="G80" s="127" t="s">
        <v>116</v>
      </c>
      <c r="H80" s="128"/>
      <c r="I80" s="54">
        <f t="shared" si="6"/>
        <v>14.9</v>
      </c>
      <c r="J80" s="23">
        <f t="shared" si="10"/>
        <v>44499</v>
      </c>
      <c r="K80" s="54">
        <f t="shared" si="11"/>
        <v>7849.1709999999994</v>
      </c>
      <c r="L80" s="74" t="s">
        <v>16</v>
      </c>
      <c r="M80" s="56">
        <f t="shared" si="7"/>
        <v>1</v>
      </c>
      <c r="N80" s="54">
        <f t="shared" si="8"/>
        <v>14.9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44501</v>
      </c>
      <c r="D81" s="74">
        <v>1</v>
      </c>
      <c r="E81" s="95">
        <v>14.9</v>
      </c>
      <c r="F81" s="56">
        <f t="shared" si="9"/>
        <v>1</v>
      </c>
      <c r="G81" s="127" t="s">
        <v>116</v>
      </c>
      <c r="H81" s="128"/>
      <c r="I81" s="54">
        <f t="shared" si="6"/>
        <v>14.9</v>
      </c>
      <c r="J81" s="23">
        <f t="shared" si="10"/>
        <v>44501</v>
      </c>
      <c r="K81" s="54">
        <f t="shared" si="11"/>
        <v>7849.1709999999994</v>
      </c>
      <c r="L81" s="74" t="s">
        <v>16</v>
      </c>
      <c r="M81" s="56">
        <f t="shared" si="7"/>
        <v>1</v>
      </c>
      <c r="N81" s="54">
        <f t="shared" si="8"/>
        <v>14.9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44502</v>
      </c>
      <c r="D82" s="74">
        <v>1</v>
      </c>
      <c r="E82" s="95">
        <v>14.9</v>
      </c>
      <c r="F82" s="56">
        <f t="shared" si="9"/>
        <v>1</v>
      </c>
      <c r="G82" s="127" t="s">
        <v>116</v>
      </c>
      <c r="H82" s="128"/>
      <c r="I82" s="54">
        <f t="shared" si="6"/>
        <v>14.9</v>
      </c>
      <c r="J82" s="23">
        <f t="shared" si="10"/>
        <v>44502</v>
      </c>
      <c r="K82" s="54">
        <f t="shared" si="11"/>
        <v>7849.1709999999994</v>
      </c>
      <c r="L82" s="74" t="s">
        <v>16</v>
      </c>
      <c r="M82" s="56">
        <f t="shared" si="7"/>
        <v>1</v>
      </c>
      <c r="N82" s="54">
        <f t="shared" si="8"/>
        <v>14.9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44503</v>
      </c>
      <c r="D83" s="74">
        <v>1</v>
      </c>
      <c r="E83" s="95">
        <v>14.9</v>
      </c>
      <c r="F83" s="56">
        <f t="shared" si="9"/>
        <v>1</v>
      </c>
      <c r="G83" s="127" t="s">
        <v>116</v>
      </c>
      <c r="H83" s="128"/>
      <c r="I83" s="54">
        <f t="shared" si="6"/>
        <v>14.9</v>
      </c>
      <c r="J83" s="23">
        <f t="shared" si="10"/>
        <v>44503</v>
      </c>
      <c r="K83" s="54">
        <f t="shared" si="11"/>
        <v>7849.1709999999994</v>
      </c>
      <c r="L83" s="74" t="s">
        <v>16</v>
      </c>
      <c r="M83" s="56">
        <f t="shared" si="7"/>
        <v>1</v>
      </c>
      <c r="N83" s="54">
        <f t="shared" si="8"/>
        <v>14.9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44504</v>
      </c>
      <c r="D84" s="74">
        <v>1</v>
      </c>
      <c r="E84" s="95">
        <v>14.9</v>
      </c>
      <c r="F84" s="56">
        <f t="shared" si="9"/>
        <v>1</v>
      </c>
      <c r="G84" s="127" t="s">
        <v>116</v>
      </c>
      <c r="H84" s="128"/>
      <c r="I84" s="54">
        <f t="shared" si="6"/>
        <v>14.9</v>
      </c>
      <c r="J84" s="23">
        <f t="shared" si="10"/>
        <v>44504</v>
      </c>
      <c r="K84" s="54">
        <f t="shared" si="11"/>
        <v>7849.1709999999994</v>
      </c>
      <c r="L84" s="74" t="s">
        <v>16</v>
      </c>
      <c r="M84" s="56">
        <f t="shared" si="7"/>
        <v>1</v>
      </c>
      <c r="N84" s="54">
        <f t="shared" si="8"/>
        <v>14.9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44505</v>
      </c>
      <c r="D85" s="74">
        <v>1</v>
      </c>
      <c r="E85" s="95">
        <v>14.9</v>
      </c>
      <c r="F85" s="56">
        <f t="shared" si="9"/>
        <v>1</v>
      </c>
      <c r="G85" s="127" t="s">
        <v>116</v>
      </c>
      <c r="H85" s="128"/>
      <c r="I85" s="54">
        <f t="shared" si="6"/>
        <v>14.9</v>
      </c>
      <c r="J85" s="23">
        <f t="shared" si="10"/>
        <v>44505</v>
      </c>
      <c r="K85" s="54">
        <f t="shared" si="11"/>
        <v>7849.1709999999994</v>
      </c>
      <c r="L85" s="74" t="s">
        <v>16</v>
      </c>
      <c r="M85" s="56">
        <f t="shared" si="7"/>
        <v>1</v>
      </c>
      <c r="N85" s="54">
        <f t="shared" si="8"/>
        <v>14.9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44506</v>
      </c>
      <c r="D86" s="74">
        <v>1</v>
      </c>
      <c r="E86" s="95">
        <v>14.9</v>
      </c>
      <c r="F86" s="56">
        <f t="shared" si="9"/>
        <v>1</v>
      </c>
      <c r="G86" s="127" t="s">
        <v>116</v>
      </c>
      <c r="H86" s="128"/>
      <c r="I86" s="54">
        <f t="shared" si="6"/>
        <v>14.9</v>
      </c>
      <c r="J86" s="23">
        <f t="shared" si="10"/>
        <v>44506</v>
      </c>
      <c r="K86" s="54">
        <f t="shared" si="11"/>
        <v>7849.1709999999994</v>
      </c>
      <c r="L86" s="74" t="s">
        <v>16</v>
      </c>
      <c r="M86" s="56">
        <f t="shared" si="7"/>
        <v>1</v>
      </c>
      <c r="N86" s="54">
        <f t="shared" si="8"/>
        <v>14.9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44506</v>
      </c>
      <c r="D87" s="74">
        <v>1</v>
      </c>
      <c r="E87" s="95">
        <v>14.9</v>
      </c>
      <c r="F87" s="56">
        <f t="shared" si="9"/>
        <v>1</v>
      </c>
      <c r="G87" s="127" t="s">
        <v>116</v>
      </c>
      <c r="H87" s="128"/>
      <c r="I87" s="54">
        <f t="shared" si="6"/>
        <v>14.9</v>
      </c>
      <c r="J87" s="23">
        <f t="shared" si="10"/>
        <v>44506</v>
      </c>
      <c r="K87" s="54">
        <f t="shared" si="11"/>
        <v>7849.1709999999994</v>
      </c>
      <c r="L87" s="74" t="s">
        <v>16</v>
      </c>
      <c r="M87" s="56">
        <f t="shared" si="7"/>
        <v>1</v>
      </c>
      <c r="N87" s="54">
        <f t="shared" si="8"/>
        <v>14.9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>
        <v>44509</v>
      </c>
      <c r="D88" s="74">
        <v>1</v>
      </c>
      <c r="E88" s="95">
        <v>14.9</v>
      </c>
      <c r="F88" s="56">
        <f t="shared" si="9"/>
        <v>1</v>
      </c>
      <c r="G88" s="127" t="s">
        <v>116</v>
      </c>
      <c r="H88" s="128"/>
      <c r="I88" s="54">
        <f t="shared" si="6"/>
        <v>14.9</v>
      </c>
      <c r="J88" s="23">
        <f t="shared" si="10"/>
        <v>44509</v>
      </c>
      <c r="K88" s="54">
        <f t="shared" si="11"/>
        <v>7849.1709999999994</v>
      </c>
      <c r="L88" s="74" t="s">
        <v>16</v>
      </c>
      <c r="M88" s="56">
        <f t="shared" si="7"/>
        <v>1</v>
      </c>
      <c r="N88" s="54">
        <f t="shared" si="8"/>
        <v>14.9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>
        <v>44507</v>
      </c>
      <c r="D89" s="74">
        <v>1</v>
      </c>
      <c r="E89" s="95">
        <v>14.9</v>
      </c>
      <c r="F89" s="56">
        <f t="shared" si="9"/>
        <v>1</v>
      </c>
      <c r="G89" s="127" t="s">
        <v>116</v>
      </c>
      <c r="H89" s="128"/>
      <c r="I89" s="54">
        <f t="shared" si="6"/>
        <v>14.9</v>
      </c>
      <c r="J89" s="23">
        <f t="shared" si="10"/>
        <v>44507</v>
      </c>
      <c r="K89" s="54">
        <f t="shared" si="11"/>
        <v>7849.1709999999994</v>
      </c>
      <c r="L89" s="74" t="s">
        <v>16</v>
      </c>
      <c r="M89" s="56">
        <f t="shared" si="7"/>
        <v>1</v>
      </c>
      <c r="N89" s="54">
        <f t="shared" si="8"/>
        <v>14.9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>
        <v>44510</v>
      </c>
      <c r="D90" s="74">
        <v>1</v>
      </c>
      <c r="E90" s="95">
        <v>14.9</v>
      </c>
      <c r="F90" s="56">
        <f t="shared" si="9"/>
        <v>1</v>
      </c>
      <c r="G90" s="127" t="s">
        <v>116</v>
      </c>
      <c r="H90" s="128"/>
      <c r="I90" s="54">
        <f t="shared" si="6"/>
        <v>14.9</v>
      </c>
      <c r="J90" s="23">
        <f t="shared" si="10"/>
        <v>44510</v>
      </c>
      <c r="K90" s="54">
        <f t="shared" si="11"/>
        <v>7849.1709999999994</v>
      </c>
      <c r="L90" s="74" t="s">
        <v>16</v>
      </c>
      <c r="M90" s="56">
        <f t="shared" si="7"/>
        <v>1</v>
      </c>
      <c r="N90" s="54">
        <f t="shared" si="8"/>
        <v>14.9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>
        <v>44508</v>
      </c>
      <c r="D91" s="74">
        <v>1</v>
      </c>
      <c r="E91" s="95">
        <v>14.9</v>
      </c>
      <c r="F91" s="56">
        <f t="shared" si="9"/>
        <v>1</v>
      </c>
      <c r="G91" s="127" t="s">
        <v>116</v>
      </c>
      <c r="H91" s="128"/>
      <c r="I91" s="54">
        <f t="shared" si="6"/>
        <v>14.9</v>
      </c>
      <c r="J91" s="23">
        <f t="shared" si="10"/>
        <v>44508</v>
      </c>
      <c r="K91" s="54">
        <f t="shared" si="11"/>
        <v>7849.1709999999994</v>
      </c>
      <c r="L91" s="74" t="s">
        <v>16</v>
      </c>
      <c r="M91" s="56">
        <f t="shared" si="7"/>
        <v>1</v>
      </c>
      <c r="N91" s="54">
        <f t="shared" si="8"/>
        <v>14.9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>
        <v>44510</v>
      </c>
      <c r="D92" s="74">
        <v>1</v>
      </c>
      <c r="E92" s="95">
        <v>14.9</v>
      </c>
      <c r="F92" s="56">
        <f t="shared" si="9"/>
        <v>1</v>
      </c>
      <c r="G92" s="127" t="s">
        <v>116</v>
      </c>
      <c r="H92" s="128"/>
      <c r="I92" s="54">
        <f t="shared" si="6"/>
        <v>14.9</v>
      </c>
      <c r="J92" s="23">
        <f t="shared" si="10"/>
        <v>44510</v>
      </c>
      <c r="K92" s="54">
        <f t="shared" si="11"/>
        <v>7849.1709999999994</v>
      </c>
      <c r="L92" s="74" t="s">
        <v>16</v>
      </c>
      <c r="M92" s="56">
        <f t="shared" si="7"/>
        <v>1</v>
      </c>
      <c r="N92" s="54">
        <f t="shared" si="8"/>
        <v>14.9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>
        <v>44511</v>
      </c>
      <c r="D93" s="74">
        <v>1</v>
      </c>
      <c r="E93" s="95">
        <v>14.9</v>
      </c>
      <c r="F93" s="56">
        <f t="shared" si="9"/>
        <v>1</v>
      </c>
      <c r="G93" s="127" t="s">
        <v>116</v>
      </c>
      <c r="H93" s="128"/>
      <c r="I93" s="54">
        <f t="shared" si="6"/>
        <v>14.9</v>
      </c>
      <c r="J93" s="23">
        <f t="shared" si="10"/>
        <v>44511</v>
      </c>
      <c r="K93" s="54">
        <f t="shared" si="11"/>
        <v>7849.1709999999994</v>
      </c>
      <c r="L93" s="74" t="s">
        <v>16</v>
      </c>
      <c r="M93" s="56">
        <f t="shared" si="7"/>
        <v>1</v>
      </c>
      <c r="N93" s="54">
        <f t="shared" si="8"/>
        <v>14.9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>
        <v>44513</v>
      </c>
      <c r="D94" s="74">
        <v>1</v>
      </c>
      <c r="E94" s="95">
        <v>14.9</v>
      </c>
      <c r="F94" s="56">
        <f t="shared" si="9"/>
        <v>1</v>
      </c>
      <c r="G94" s="127" t="s">
        <v>116</v>
      </c>
      <c r="H94" s="128"/>
      <c r="I94" s="54">
        <f t="shared" si="6"/>
        <v>14.9</v>
      </c>
      <c r="J94" s="23">
        <f t="shared" si="10"/>
        <v>44513</v>
      </c>
      <c r="K94" s="54">
        <f t="shared" si="11"/>
        <v>7849.1709999999994</v>
      </c>
      <c r="L94" s="74" t="s">
        <v>16</v>
      </c>
      <c r="M94" s="56">
        <f t="shared" si="7"/>
        <v>1</v>
      </c>
      <c r="N94" s="54">
        <f t="shared" si="8"/>
        <v>14.9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>
        <v>44521</v>
      </c>
      <c r="D95" s="74">
        <v>1</v>
      </c>
      <c r="E95" s="95">
        <v>24.9</v>
      </c>
      <c r="F95" s="56">
        <f t="shared" si="9"/>
        <v>1</v>
      </c>
      <c r="G95" s="127" t="s">
        <v>116</v>
      </c>
      <c r="H95" s="128"/>
      <c r="I95" s="54">
        <f t="shared" si="6"/>
        <v>24.9</v>
      </c>
      <c r="J95" s="23">
        <f t="shared" si="10"/>
        <v>44521</v>
      </c>
      <c r="K95" s="54">
        <f t="shared" si="11"/>
        <v>13117.070999999998</v>
      </c>
      <c r="L95" s="74" t="s">
        <v>16</v>
      </c>
      <c r="M95" s="56">
        <f t="shared" si="7"/>
        <v>1</v>
      </c>
      <c r="N95" s="54">
        <f t="shared" si="8"/>
        <v>24.9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>
        <v>44514</v>
      </c>
      <c r="D96" s="74">
        <v>1</v>
      </c>
      <c r="E96" s="95">
        <v>14.9</v>
      </c>
      <c r="F96" s="56">
        <f t="shared" si="9"/>
        <v>1</v>
      </c>
      <c r="G96" s="127" t="s">
        <v>116</v>
      </c>
      <c r="H96" s="128"/>
      <c r="I96" s="54">
        <f t="shared" si="6"/>
        <v>14.9</v>
      </c>
      <c r="J96" s="23">
        <f t="shared" si="10"/>
        <v>44514</v>
      </c>
      <c r="K96" s="54">
        <f t="shared" si="11"/>
        <v>7849.1709999999994</v>
      </c>
      <c r="L96" s="74" t="s">
        <v>16</v>
      </c>
      <c r="M96" s="56">
        <f t="shared" si="7"/>
        <v>1</v>
      </c>
      <c r="N96" s="54">
        <f t="shared" si="8"/>
        <v>14.9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>
        <v>44514</v>
      </c>
      <c r="D97" s="74">
        <v>1</v>
      </c>
      <c r="E97" s="95">
        <v>14.9</v>
      </c>
      <c r="F97" s="56">
        <f t="shared" si="9"/>
        <v>1</v>
      </c>
      <c r="G97" s="127" t="s">
        <v>116</v>
      </c>
      <c r="H97" s="128"/>
      <c r="I97" s="54">
        <f t="shared" si="6"/>
        <v>14.9</v>
      </c>
      <c r="J97" s="23">
        <f t="shared" si="10"/>
        <v>44514</v>
      </c>
      <c r="K97" s="54">
        <f t="shared" si="11"/>
        <v>7849.1709999999994</v>
      </c>
      <c r="L97" s="74" t="s">
        <v>16</v>
      </c>
      <c r="M97" s="56">
        <f t="shared" si="7"/>
        <v>1</v>
      </c>
      <c r="N97" s="54">
        <f t="shared" si="8"/>
        <v>14.9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>
        <v>44515</v>
      </c>
      <c r="D98" s="74">
        <v>1</v>
      </c>
      <c r="E98" s="95">
        <v>14.9</v>
      </c>
      <c r="F98" s="56">
        <f t="shared" si="9"/>
        <v>1</v>
      </c>
      <c r="G98" s="127" t="s">
        <v>313</v>
      </c>
      <c r="H98" s="128"/>
      <c r="I98" s="54">
        <f t="shared" si="6"/>
        <v>14.9</v>
      </c>
      <c r="J98" s="23">
        <f t="shared" si="10"/>
        <v>44515</v>
      </c>
      <c r="K98" s="54">
        <f t="shared" si="11"/>
        <v>7849.1709999999994</v>
      </c>
      <c r="L98" s="74" t="s">
        <v>16</v>
      </c>
      <c r="M98" s="56">
        <f t="shared" si="7"/>
        <v>1</v>
      </c>
      <c r="N98" s="54">
        <f t="shared" si="8"/>
        <v>14.9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>
        <v>44516</v>
      </c>
      <c r="D99" s="74">
        <v>1</v>
      </c>
      <c r="E99" s="95">
        <v>14.9</v>
      </c>
      <c r="F99" s="56">
        <f t="shared" si="9"/>
        <v>1</v>
      </c>
      <c r="G99" s="127" t="s">
        <v>314</v>
      </c>
      <c r="H99" s="128"/>
      <c r="I99" s="54">
        <f t="shared" si="6"/>
        <v>14.9</v>
      </c>
      <c r="J99" s="23">
        <f t="shared" si="10"/>
        <v>44516</v>
      </c>
      <c r="K99" s="54">
        <f t="shared" si="11"/>
        <v>7849.1709999999994</v>
      </c>
      <c r="L99" s="74" t="s">
        <v>16</v>
      </c>
      <c r="M99" s="56">
        <f t="shared" si="7"/>
        <v>1</v>
      </c>
      <c r="N99" s="54">
        <f t="shared" si="8"/>
        <v>14.9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>
        <v>44517</v>
      </c>
      <c r="D100" s="74">
        <v>1</v>
      </c>
      <c r="E100" s="95">
        <v>14.9</v>
      </c>
      <c r="F100" s="56">
        <f t="shared" si="9"/>
        <v>1</v>
      </c>
      <c r="G100" s="127" t="s">
        <v>315</v>
      </c>
      <c r="H100" s="128"/>
      <c r="I100" s="54">
        <f t="shared" si="6"/>
        <v>14.9</v>
      </c>
      <c r="J100" s="23">
        <f t="shared" si="10"/>
        <v>44517</v>
      </c>
      <c r="K100" s="54">
        <f t="shared" si="11"/>
        <v>7849.1709999999994</v>
      </c>
      <c r="L100" s="74" t="s">
        <v>16</v>
      </c>
      <c r="M100" s="56">
        <f t="shared" si="7"/>
        <v>1</v>
      </c>
      <c r="N100" s="54">
        <f t="shared" si="8"/>
        <v>14.9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>
        <v>44518</v>
      </c>
      <c r="D101" s="74">
        <v>1</v>
      </c>
      <c r="E101" s="95">
        <v>14.9</v>
      </c>
      <c r="F101" s="56">
        <f t="shared" si="9"/>
        <v>1</v>
      </c>
      <c r="G101" s="127" t="s">
        <v>316</v>
      </c>
      <c r="H101" s="128"/>
      <c r="I101" s="54">
        <f t="shared" si="6"/>
        <v>14.9</v>
      </c>
      <c r="J101" s="23">
        <f t="shared" si="10"/>
        <v>44518</v>
      </c>
      <c r="K101" s="54">
        <f t="shared" si="11"/>
        <v>7849.1709999999994</v>
      </c>
      <c r="L101" s="74" t="s">
        <v>16</v>
      </c>
      <c r="M101" s="56">
        <f t="shared" si="7"/>
        <v>1</v>
      </c>
      <c r="N101" s="54">
        <f t="shared" si="8"/>
        <v>14.9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>
        <v>44518</v>
      </c>
      <c r="D102" s="74">
        <v>1</v>
      </c>
      <c r="E102" s="95">
        <v>14.9</v>
      </c>
      <c r="F102" s="56">
        <f t="shared" si="9"/>
        <v>1</v>
      </c>
      <c r="G102" s="127" t="s">
        <v>317</v>
      </c>
      <c r="H102" s="128"/>
      <c r="I102" s="54">
        <f t="shared" si="6"/>
        <v>14.9</v>
      </c>
      <c r="J102" s="23">
        <f t="shared" si="10"/>
        <v>44518</v>
      </c>
      <c r="K102" s="54">
        <f t="shared" si="11"/>
        <v>7849.1709999999994</v>
      </c>
      <c r="L102" s="74" t="s">
        <v>16</v>
      </c>
      <c r="M102" s="56">
        <f t="shared" si="7"/>
        <v>1</v>
      </c>
      <c r="N102" s="54">
        <f t="shared" si="8"/>
        <v>14.9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44519</v>
      </c>
      <c r="D103" s="74">
        <v>1</v>
      </c>
      <c r="E103" s="95">
        <v>14.9</v>
      </c>
      <c r="F103" s="56">
        <f t="shared" si="9"/>
        <v>1</v>
      </c>
      <c r="G103" s="127" t="s">
        <v>318</v>
      </c>
      <c r="H103" s="128"/>
      <c r="I103" s="54">
        <f t="shared" si="6"/>
        <v>14.9</v>
      </c>
      <c r="J103" s="23">
        <f t="shared" si="10"/>
        <v>44519</v>
      </c>
      <c r="K103" s="54">
        <f t="shared" si="11"/>
        <v>7849.1709999999994</v>
      </c>
      <c r="L103" s="74" t="s">
        <v>16</v>
      </c>
      <c r="M103" s="56">
        <f t="shared" si="7"/>
        <v>1</v>
      </c>
      <c r="N103" s="54">
        <f t="shared" si="8"/>
        <v>14.9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44521</v>
      </c>
      <c r="D104" s="74">
        <v>1</v>
      </c>
      <c r="E104" s="95">
        <v>24.9</v>
      </c>
      <c r="F104" s="56">
        <f t="shared" si="9"/>
        <v>1</v>
      </c>
      <c r="G104" s="127" t="s">
        <v>319</v>
      </c>
      <c r="H104" s="128"/>
      <c r="I104" s="54">
        <f t="shared" si="6"/>
        <v>24.9</v>
      </c>
      <c r="J104" s="23">
        <f t="shared" si="10"/>
        <v>44521</v>
      </c>
      <c r="K104" s="54">
        <f t="shared" si="11"/>
        <v>13117.070999999998</v>
      </c>
      <c r="L104" s="74" t="s">
        <v>16</v>
      </c>
      <c r="M104" s="56">
        <f t="shared" si="7"/>
        <v>1</v>
      </c>
      <c r="N104" s="54">
        <f t="shared" si="8"/>
        <v>24.9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44522</v>
      </c>
      <c r="D105" s="74">
        <v>1</v>
      </c>
      <c r="E105" s="95">
        <v>24.9</v>
      </c>
      <c r="F105" s="56">
        <f t="shared" si="9"/>
        <v>1</v>
      </c>
      <c r="G105" s="127" t="s">
        <v>320</v>
      </c>
      <c r="H105" s="128"/>
      <c r="I105" s="54">
        <f t="shared" si="6"/>
        <v>24.9</v>
      </c>
      <c r="J105" s="23">
        <f t="shared" si="10"/>
        <v>44522</v>
      </c>
      <c r="K105" s="54">
        <f t="shared" si="11"/>
        <v>13117.070999999998</v>
      </c>
      <c r="L105" s="74" t="s">
        <v>16</v>
      </c>
      <c r="M105" s="56">
        <f t="shared" si="7"/>
        <v>1</v>
      </c>
      <c r="N105" s="54">
        <f t="shared" si="8"/>
        <v>24.9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44522</v>
      </c>
      <c r="D106" s="74">
        <v>1</v>
      </c>
      <c r="E106" s="95">
        <v>24.9</v>
      </c>
      <c r="F106" s="56">
        <f t="shared" si="9"/>
        <v>1</v>
      </c>
      <c r="G106" s="127" t="s">
        <v>321</v>
      </c>
      <c r="H106" s="128"/>
      <c r="I106" s="54">
        <f t="shared" si="6"/>
        <v>24.9</v>
      </c>
      <c r="J106" s="23">
        <f t="shared" si="10"/>
        <v>44522</v>
      </c>
      <c r="K106" s="54">
        <f t="shared" si="11"/>
        <v>13117.070999999998</v>
      </c>
      <c r="L106" s="74" t="s">
        <v>16</v>
      </c>
      <c r="M106" s="56">
        <f t="shared" si="7"/>
        <v>1</v>
      </c>
      <c r="N106" s="54">
        <f t="shared" si="8"/>
        <v>24.9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44523</v>
      </c>
      <c r="D107" s="74">
        <v>1</v>
      </c>
      <c r="E107" s="95">
        <v>24.9</v>
      </c>
      <c r="F107" s="56">
        <f t="shared" si="9"/>
        <v>1</v>
      </c>
      <c r="G107" s="127" t="s">
        <v>322</v>
      </c>
      <c r="H107" s="128"/>
      <c r="I107" s="54">
        <f t="shared" si="6"/>
        <v>24.9</v>
      </c>
      <c r="J107" s="23">
        <f t="shared" si="10"/>
        <v>44523</v>
      </c>
      <c r="K107" s="54">
        <f t="shared" si="11"/>
        <v>13117.070999999998</v>
      </c>
      <c r="L107" s="74" t="s">
        <v>16</v>
      </c>
      <c r="M107" s="56">
        <f t="shared" si="7"/>
        <v>1</v>
      </c>
      <c r="N107" s="54">
        <f t="shared" si="8"/>
        <v>24.9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44525</v>
      </c>
      <c r="D108" s="74">
        <v>1</v>
      </c>
      <c r="E108" s="95">
        <v>24.9</v>
      </c>
      <c r="F108" s="56">
        <f t="shared" si="9"/>
        <v>1</v>
      </c>
      <c r="G108" s="127" t="s">
        <v>323</v>
      </c>
      <c r="H108" s="128"/>
      <c r="I108" s="54">
        <f t="shared" si="6"/>
        <v>24.9</v>
      </c>
      <c r="J108" s="23">
        <f t="shared" si="10"/>
        <v>44525</v>
      </c>
      <c r="K108" s="54">
        <f t="shared" si="11"/>
        <v>13117.070999999998</v>
      </c>
      <c r="L108" s="74" t="s">
        <v>16</v>
      </c>
      <c r="M108" s="56">
        <f t="shared" si="7"/>
        <v>1</v>
      </c>
      <c r="N108" s="54">
        <f t="shared" si="8"/>
        <v>24.9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44496</v>
      </c>
      <c r="D109" s="74">
        <v>1</v>
      </c>
      <c r="E109" s="95">
        <v>14.9</v>
      </c>
      <c r="F109" s="56">
        <f t="shared" si="9"/>
        <v>1</v>
      </c>
      <c r="G109" s="127" t="s">
        <v>324</v>
      </c>
      <c r="H109" s="128"/>
      <c r="I109" s="54">
        <f t="shared" si="6"/>
        <v>14.9</v>
      </c>
      <c r="J109" s="23">
        <f t="shared" si="10"/>
        <v>44496</v>
      </c>
      <c r="K109" s="54">
        <f t="shared" si="11"/>
        <v>7849.1709999999994</v>
      </c>
      <c r="L109" s="74" t="s">
        <v>16</v>
      </c>
      <c r="M109" s="56">
        <f t="shared" si="7"/>
        <v>1</v>
      </c>
      <c r="N109" s="54">
        <f t="shared" si="8"/>
        <v>14.9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44497</v>
      </c>
      <c r="D110" s="74">
        <v>1</v>
      </c>
      <c r="E110" s="95">
        <v>14.9</v>
      </c>
      <c r="F110" s="56">
        <f t="shared" si="9"/>
        <v>1</v>
      </c>
      <c r="G110" s="127" t="s">
        <v>325</v>
      </c>
      <c r="H110" s="128"/>
      <c r="I110" s="54">
        <f t="shared" si="6"/>
        <v>14.9</v>
      </c>
      <c r="J110" s="23">
        <f t="shared" si="10"/>
        <v>44497</v>
      </c>
      <c r="K110" s="54">
        <f t="shared" si="11"/>
        <v>7849.1709999999994</v>
      </c>
      <c r="L110" s="74" t="s">
        <v>16</v>
      </c>
      <c r="M110" s="56">
        <f t="shared" si="7"/>
        <v>1</v>
      </c>
      <c r="N110" s="54">
        <f t="shared" si="8"/>
        <v>14.9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44501</v>
      </c>
      <c r="D111" s="74">
        <v>1</v>
      </c>
      <c r="E111" s="95">
        <v>14.9</v>
      </c>
      <c r="F111" s="56">
        <f t="shared" si="9"/>
        <v>1</v>
      </c>
      <c r="G111" s="127" t="s">
        <v>326</v>
      </c>
      <c r="H111" s="128"/>
      <c r="I111" s="54">
        <f t="shared" si="6"/>
        <v>14.9</v>
      </c>
      <c r="J111" s="23">
        <f t="shared" si="10"/>
        <v>44501</v>
      </c>
      <c r="K111" s="54">
        <f t="shared" si="11"/>
        <v>7849.1709999999994</v>
      </c>
      <c r="L111" s="74" t="s">
        <v>16</v>
      </c>
      <c r="M111" s="56">
        <f t="shared" si="7"/>
        <v>1</v>
      </c>
      <c r="N111" s="54">
        <f t="shared" si="8"/>
        <v>14.9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44505</v>
      </c>
      <c r="D112" s="74">
        <v>1</v>
      </c>
      <c r="E112" s="95">
        <v>14.9</v>
      </c>
      <c r="F112" s="56">
        <f t="shared" si="9"/>
        <v>1</v>
      </c>
      <c r="G112" s="127" t="s">
        <v>327</v>
      </c>
      <c r="H112" s="128"/>
      <c r="I112" s="54">
        <f t="shared" si="6"/>
        <v>14.9</v>
      </c>
      <c r="J112" s="23">
        <f t="shared" si="10"/>
        <v>44505</v>
      </c>
      <c r="K112" s="54">
        <f t="shared" si="11"/>
        <v>7849.1709999999994</v>
      </c>
      <c r="L112" s="74" t="s">
        <v>16</v>
      </c>
      <c r="M112" s="56">
        <f t="shared" si="7"/>
        <v>1</v>
      </c>
      <c r="N112" s="54">
        <f t="shared" si="8"/>
        <v>14.9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44511</v>
      </c>
      <c r="D113" s="74">
        <v>1</v>
      </c>
      <c r="E113" s="95">
        <v>14.9</v>
      </c>
      <c r="F113" s="56">
        <f t="shared" si="9"/>
        <v>1</v>
      </c>
      <c r="G113" s="127" t="s">
        <v>328</v>
      </c>
      <c r="H113" s="128"/>
      <c r="I113" s="54">
        <f t="shared" si="6"/>
        <v>14.9</v>
      </c>
      <c r="J113" s="23">
        <f t="shared" si="10"/>
        <v>44511</v>
      </c>
      <c r="K113" s="54">
        <f t="shared" si="11"/>
        <v>7849.1709999999994</v>
      </c>
      <c r="L113" s="74" t="s">
        <v>16</v>
      </c>
      <c r="M113" s="56">
        <f t="shared" si="7"/>
        <v>1</v>
      </c>
      <c r="N113" s="54">
        <f t="shared" si="8"/>
        <v>14.9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44521</v>
      </c>
      <c r="D114" s="74">
        <v>1</v>
      </c>
      <c r="E114" s="95">
        <v>14.9</v>
      </c>
      <c r="F114" s="56">
        <f t="shared" si="9"/>
        <v>1</v>
      </c>
      <c r="G114" s="127" t="s">
        <v>329</v>
      </c>
      <c r="H114" s="128"/>
      <c r="I114" s="54">
        <f t="shared" si="6"/>
        <v>14.9</v>
      </c>
      <c r="J114" s="23">
        <f t="shared" si="10"/>
        <v>44521</v>
      </c>
      <c r="K114" s="54">
        <f t="shared" si="11"/>
        <v>7849.1709999999994</v>
      </c>
      <c r="L114" s="74" t="s">
        <v>16</v>
      </c>
      <c r="M114" s="56">
        <f t="shared" si="7"/>
        <v>1</v>
      </c>
      <c r="N114" s="54">
        <f t="shared" si="8"/>
        <v>14.9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44503</v>
      </c>
      <c r="D115" s="74">
        <v>1</v>
      </c>
      <c r="E115" s="95">
        <v>14.9</v>
      </c>
      <c r="F115" s="56">
        <f t="shared" si="9"/>
        <v>1</v>
      </c>
      <c r="G115" s="127" t="s">
        <v>406</v>
      </c>
      <c r="H115" s="128"/>
      <c r="I115" s="54">
        <f t="shared" si="6"/>
        <v>14.9</v>
      </c>
      <c r="J115" s="23">
        <f t="shared" si="10"/>
        <v>44503</v>
      </c>
      <c r="K115" s="54">
        <f t="shared" si="11"/>
        <v>7849.1709999999994</v>
      </c>
      <c r="L115" s="74" t="s">
        <v>16</v>
      </c>
      <c r="M115" s="56">
        <f t="shared" si="7"/>
        <v>1</v>
      </c>
      <c r="N115" s="54">
        <f t="shared" si="8"/>
        <v>14.9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82</v>
      </c>
      <c r="C116" s="25">
        <v>44497</v>
      </c>
      <c r="D116" s="74">
        <v>1</v>
      </c>
      <c r="E116" s="95">
        <v>12</v>
      </c>
      <c r="F116" s="56">
        <f t="shared" si="9"/>
        <v>1</v>
      </c>
      <c r="G116" s="127" t="s">
        <v>117</v>
      </c>
      <c r="H116" s="128"/>
      <c r="I116" s="54">
        <f t="shared" si="6"/>
        <v>12</v>
      </c>
      <c r="J116" s="23">
        <f t="shared" si="10"/>
        <v>44497</v>
      </c>
      <c r="K116" s="54">
        <f t="shared" si="11"/>
        <v>6321.48</v>
      </c>
      <c r="L116" s="74" t="s">
        <v>16</v>
      </c>
      <c r="M116" s="56">
        <f t="shared" si="7"/>
        <v>1</v>
      </c>
      <c r="N116" s="54">
        <f t="shared" si="8"/>
        <v>12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82</v>
      </c>
      <c r="C117" s="25">
        <v>44494</v>
      </c>
      <c r="D117" s="74">
        <v>1</v>
      </c>
      <c r="E117" s="95">
        <v>12</v>
      </c>
      <c r="F117" s="56">
        <f t="shared" si="9"/>
        <v>1</v>
      </c>
      <c r="G117" s="127" t="s">
        <v>117</v>
      </c>
      <c r="H117" s="128"/>
      <c r="I117" s="54">
        <f t="shared" si="6"/>
        <v>12</v>
      </c>
      <c r="J117" s="23">
        <f t="shared" si="10"/>
        <v>44494</v>
      </c>
      <c r="K117" s="54">
        <f t="shared" si="11"/>
        <v>6321.48</v>
      </c>
      <c r="L117" s="74" t="s">
        <v>16</v>
      </c>
      <c r="M117" s="56">
        <f t="shared" si="7"/>
        <v>1</v>
      </c>
      <c r="N117" s="54">
        <f t="shared" si="8"/>
        <v>12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82</v>
      </c>
      <c r="C118" s="25">
        <v>44504</v>
      </c>
      <c r="D118" s="74">
        <v>1</v>
      </c>
      <c r="E118" s="95">
        <v>12</v>
      </c>
      <c r="F118" s="56">
        <f t="shared" si="9"/>
        <v>1</v>
      </c>
      <c r="G118" s="127" t="s">
        <v>117</v>
      </c>
      <c r="H118" s="128"/>
      <c r="I118" s="54">
        <f t="shared" si="6"/>
        <v>12</v>
      </c>
      <c r="J118" s="23">
        <f t="shared" si="10"/>
        <v>44504</v>
      </c>
      <c r="K118" s="54">
        <f t="shared" si="11"/>
        <v>6321.48</v>
      </c>
      <c r="L118" s="74" t="s">
        <v>16</v>
      </c>
      <c r="M118" s="56">
        <f t="shared" si="7"/>
        <v>1</v>
      </c>
      <c r="N118" s="54">
        <f t="shared" si="8"/>
        <v>12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82</v>
      </c>
      <c r="C119" s="25">
        <v>44515</v>
      </c>
      <c r="D119" s="74">
        <v>1</v>
      </c>
      <c r="E119" s="95">
        <v>12</v>
      </c>
      <c r="F119" s="56">
        <f t="shared" si="9"/>
        <v>1</v>
      </c>
      <c r="G119" s="127" t="s">
        <v>117</v>
      </c>
      <c r="H119" s="128"/>
      <c r="I119" s="54">
        <f t="shared" si="6"/>
        <v>12</v>
      </c>
      <c r="J119" s="23">
        <f t="shared" si="10"/>
        <v>44515</v>
      </c>
      <c r="K119" s="54">
        <f t="shared" si="11"/>
        <v>6321.48</v>
      </c>
      <c r="L119" s="74" t="s">
        <v>16</v>
      </c>
      <c r="M119" s="56">
        <f t="shared" si="7"/>
        <v>1</v>
      </c>
      <c r="N119" s="54">
        <f t="shared" si="8"/>
        <v>12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82</v>
      </c>
      <c r="C120" s="25">
        <v>44518</v>
      </c>
      <c r="D120" s="74">
        <v>1</v>
      </c>
      <c r="E120" s="95">
        <v>12</v>
      </c>
      <c r="F120" s="56">
        <f t="shared" si="9"/>
        <v>1</v>
      </c>
      <c r="G120" s="127" t="s">
        <v>117</v>
      </c>
      <c r="H120" s="128"/>
      <c r="I120" s="54">
        <f t="shared" si="6"/>
        <v>12</v>
      </c>
      <c r="J120" s="23">
        <f t="shared" si="10"/>
        <v>44518</v>
      </c>
      <c r="K120" s="54">
        <f t="shared" si="11"/>
        <v>6321.48</v>
      </c>
      <c r="L120" s="74" t="s">
        <v>16</v>
      </c>
      <c r="M120" s="56">
        <f t="shared" si="7"/>
        <v>1</v>
      </c>
      <c r="N120" s="54">
        <f t="shared" si="8"/>
        <v>12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82</v>
      </c>
      <c r="C121" s="25">
        <v>44515</v>
      </c>
      <c r="D121" s="74">
        <v>1</v>
      </c>
      <c r="E121" s="95">
        <v>12</v>
      </c>
      <c r="F121" s="56">
        <f t="shared" si="9"/>
        <v>1</v>
      </c>
      <c r="G121" s="127" t="s">
        <v>117</v>
      </c>
      <c r="H121" s="128"/>
      <c r="I121" s="54">
        <f t="shared" si="6"/>
        <v>12</v>
      </c>
      <c r="J121" s="23">
        <f t="shared" si="10"/>
        <v>44515</v>
      </c>
      <c r="K121" s="54">
        <f t="shared" si="11"/>
        <v>6321.48</v>
      </c>
      <c r="L121" s="74" t="s">
        <v>16</v>
      </c>
      <c r="M121" s="56">
        <f t="shared" si="7"/>
        <v>1</v>
      </c>
      <c r="N121" s="54">
        <f t="shared" si="8"/>
        <v>12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82</v>
      </c>
      <c r="C122" s="25">
        <v>44522</v>
      </c>
      <c r="D122" s="74">
        <v>1</v>
      </c>
      <c r="E122" s="95">
        <v>12</v>
      </c>
      <c r="F122" s="56">
        <f t="shared" si="9"/>
        <v>1</v>
      </c>
      <c r="G122" s="127" t="s">
        <v>117</v>
      </c>
      <c r="H122" s="128"/>
      <c r="I122" s="54">
        <f t="shared" si="6"/>
        <v>12</v>
      </c>
      <c r="J122" s="23">
        <f t="shared" si="10"/>
        <v>44522</v>
      </c>
      <c r="K122" s="54">
        <f t="shared" si="11"/>
        <v>6321.48</v>
      </c>
      <c r="L122" s="74" t="s">
        <v>16</v>
      </c>
      <c r="M122" s="56">
        <f t="shared" si="7"/>
        <v>1</v>
      </c>
      <c r="N122" s="54">
        <f t="shared" si="8"/>
        <v>12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82</v>
      </c>
      <c r="C123" s="25">
        <v>44497</v>
      </c>
      <c r="D123" s="74">
        <v>1</v>
      </c>
      <c r="E123" s="95">
        <v>12</v>
      </c>
      <c r="F123" s="56">
        <f t="shared" si="9"/>
        <v>1</v>
      </c>
      <c r="G123" s="127" t="s">
        <v>117</v>
      </c>
      <c r="H123" s="128"/>
      <c r="I123" s="54">
        <f t="shared" si="6"/>
        <v>12</v>
      </c>
      <c r="J123" s="23">
        <f t="shared" si="10"/>
        <v>44497</v>
      </c>
      <c r="K123" s="54">
        <f t="shared" si="11"/>
        <v>6321.48</v>
      </c>
      <c r="L123" s="74" t="s">
        <v>16</v>
      </c>
      <c r="M123" s="56">
        <f t="shared" si="7"/>
        <v>1</v>
      </c>
      <c r="N123" s="54">
        <f t="shared" si="8"/>
        <v>12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82</v>
      </c>
      <c r="C124" s="25">
        <v>44515</v>
      </c>
      <c r="D124" s="74">
        <v>1</v>
      </c>
      <c r="E124" s="95">
        <v>12</v>
      </c>
      <c r="F124" s="56">
        <f t="shared" si="9"/>
        <v>1</v>
      </c>
      <c r="G124" s="127" t="s">
        <v>117</v>
      </c>
      <c r="H124" s="128"/>
      <c r="I124" s="54">
        <f t="shared" si="6"/>
        <v>12</v>
      </c>
      <c r="J124" s="23">
        <f t="shared" si="10"/>
        <v>44515</v>
      </c>
      <c r="K124" s="54">
        <f t="shared" si="11"/>
        <v>6321.48</v>
      </c>
      <c r="L124" s="74" t="s">
        <v>16</v>
      </c>
      <c r="M124" s="56">
        <f t="shared" si="7"/>
        <v>1</v>
      </c>
      <c r="N124" s="54">
        <f t="shared" si="8"/>
        <v>12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82</v>
      </c>
      <c r="C125" s="25">
        <v>44505</v>
      </c>
      <c r="D125" s="74">
        <v>1</v>
      </c>
      <c r="E125" s="95">
        <v>12</v>
      </c>
      <c r="F125" s="56">
        <f t="shared" si="9"/>
        <v>1</v>
      </c>
      <c r="G125" s="127" t="s">
        <v>117</v>
      </c>
      <c r="H125" s="128"/>
      <c r="I125" s="54">
        <f t="shared" si="6"/>
        <v>12</v>
      </c>
      <c r="J125" s="23">
        <f t="shared" si="10"/>
        <v>44505</v>
      </c>
      <c r="K125" s="54">
        <f t="shared" si="11"/>
        <v>6321.48</v>
      </c>
      <c r="L125" s="74" t="s">
        <v>16</v>
      </c>
      <c r="M125" s="56">
        <f t="shared" si="7"/>
        <v>1</v>
      </c>
      <c r="N125" s="54">
        <f t="shared" si="8"/>
        <v>12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44508</v>
      </c>
      <c r="D126" s="74">
        <v>1</v>
      </c>
      <c r="E126" s="95">
        <v>12</v>
      </c>
      <c r="F126" s="56">
        <f t="shared" si="9"/>
        <v>1</v>
      </c>
      <c r="G126" s="127" t="s">
        <v>117</v>
      </c>
      <c r="H126" s="128"/>
      <c r="I126" s="54">
        <f t="shared" si="6"/>
        <v>12</v>
      </c>
      <c r="J126" s="23">
        <f t="shared" si="10"/>
        <v>44508</v>
      </c>
      <c r="K126" s="54">
        <f t="shared" si="11"/>
        <v>6321.48</v>
      </c>
      <c r="L126" s="74" t="s">
        <v>16</v>
      </c>
      <c r="M126" s="56">
        <f t="shared" si="7"/>
        <v>1</v>
      </c>
      <c r="N126" s="54">
        <f t="shared" si="8"/>
        <v>12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44516</v>
      </c>
      <c r="D127" s="74">
        <v>1</v>
      </c>
      <c r="E127" s="95">
        <v>12</v>
      </c>
      <c r="F127" s="56">
        <f t="shared" si="9"/>
        <v>1</v>
      </c>
      <c r="G127" s="127" t="s">
        <v>117</v>
      </c>
      <c r="H127" s="128"/>
      <c r="I127" s="54">
        <f t="shared" si="6"/>
        <v>12</v>
      </c>
      <c r="J127" s="23">
        <f t="shared" si="10"/>
        <v>44516</v>
      </c>
      <c r="K127" s="54">
        <f t="shared" si="11"/>
        <v>6321.48</v>
      </c>
      <c r="L127" s="74" t="s">
        <v>16</v>
      </c>
      <c r="M127" s="56">
        <f t="shared" si="7"/>
        <v>1</v>
      </c>
      <c r="N127" s="54">
        <f t="shared" si="8"/>
        <v>12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44512</v>
      </c>
      <c r="D128" s="74">
        <v>1</v>
      </c>
      <c r="E128" s="95">
        <v>12</v>
      </c>
      <c r="F128" s="56">
        <f t="shared" si="9"/>
        <v>1</v>
      </c>
      <c r="G128" s="127" t="s">
        <v>117</v>
      </c>
      <c r="H128" s="128"/>
      <c r="I128" s="54">
        <f t="shared" si="6"/>
        <v>12</v>
      </c>
      <c r="J128" s="23">
        <f t="shared" si="10"/>
        <v>44512</v>
      </c>
      <c r="K128" s="54">
        <f t="shared" si="11"/>
        <v>6321.48</v>
      </c>
      <c r="L128" s="74" t="s">
        <v>16</v>
      </c>
      <c r="M128" s="56">
        <f t="shared" si="7"/>
        <v>1</v>
      </c>
      <c r="N128" s="54">
        <f t="shared" si="8"/>
        <v>12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44495</v>
      </c>
      <c r="D129" s="74">
        <v>1</v>
      </c>
      <c r="E129" s="95">
        <v>12</v>
      </c>
      <c r="F129" s="56">
        <f t="shared" si="9"/>
        <v>1</v>
      </c>
      <c r="G129" s="127" t="s">
        <v>117</v>
      </c>
      <c r="H129" s="128"/>
      <c r="I129" s="54">
        <f t="shared" si="6"/>
        <v>12</v>
      </c>
      <c r="J129" s="23">
        <f t="shared" si="10"/>
        <v>44495</v>
      </c>
      <c r="K129" s="54">
        <f t="shared" si="11"/>
        <v>6321.48</v>
      </c>
      <c r="L129" s="74" t="s">
        <v>16</v>
      </c>
      <c r="M129" s="56">
        <f t="shared" si="7"/>
        <v>1</v>
      </c>
      <c r="N129" s="54">
        <f t="shared" si="8"/>
        <v>12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44496</v>
      </c>
      <c r="D130" s="74">
        <v>1</v>
      </c>
      <c r="E130" s="95">
        <v>12</v>
      </c>
      <c r="F130" s="56">
        <f t="shared" si="9"/>
        <v>1</v>
      </c>
      <c r="G130" s="127" t="s">
        <v>117</v>
      </c>
      <c r="H130" s="128"/>
      <c r="I130" s="54">
        <f t="shared" si="6"/>
        <v>12</v>
      </c>
      <c r="J130" s="23">
        <f t="shared" si="10"/>
        <v>44496</v>
      </c>
      <c r="K130" s="54">
        <f t="shared" si="11"/>
        <v>6321.48</v>
      </c>
      <c r="L130" s="74" t="s">
        <v>16</v>
      </c>
      <c r="M130" s="56">
        <f t="shared" si="7"/>
        <v>1</v>
      </c>
      <c r="N130" s="54">
        <f t="shared" si="8"/>
        <v>12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44497</v>
      </c>
      <c r="D131" s="74">
        <v>1</v>
      </c>
      <c r="E131" s="95">
        <v>12</v>
      </c>
      <c r="F131" s="56">
        <f t="shared" si="9"/>
        <v>1</v>
      </c>
      <c r="G131" s="127" t="s">
        <v>117</v>
      </c>
      <c r="H131" s="128"/>
      <c r="I131" s="54">
        <f t="shared" si="6"/>
        <v>12</v>
      </c>
      <c r="J131" s="23">
        <f t="shared" si="10"/>
        <v>44497</v>
      </c>
      <c r="K131" s="54">
        <f t="shared" si="11"/>
        <v>6321.48</v>
      </c>
      <c r="L131" s="74" t="s">
        <v>16</v>
      </c>
      <c r="M131" s="56">
        <f t="shared" si="7"/>
        <v>1</v>
      </c>
      <c r="N131" s="54">
        <f t="shared" si="8"/>
        <v>12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44498</v>
      </c>
      <c r="D132" s="74">
        <v>1</v>
      </c>
      <c r="E132" s="95">
        <v>12</v>
      </c>
      <c r="F132" s="56">
        <f t="shared" si="9"/>
        <v>1</v>
      </c>
      <c r="G132" s="127" t="s">
        <v>117</v>
      </c>
      <c r="H132" s="128"/>
      <c r="I132" s="54">
        <f t="shared" si="6"/>
        <v>12</v>
      </c>
      <c r="J132" s="23">
        <f t="shared" si="10"/>
        <v>44498</v>
      </c>
      <c r="K132" s="54">
        <f t="shared" si="11"/>
        <v>6321.48</v>
      </c>
      <c r="L132" s="74" t="s">
        <v>16</v>
      </c>
      <c r="M132" s="56">
        <f t="shared" si="7"/>
        <v>1</v>
      </c>
      <c r="N132" s="54">
        <f t="shared" si="8"/>
        <v>12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44500</v>
      </c>
      <c r="D133" s="74">
        <v>1</v>
      </c>
      <c r="E133" s="95">
        <v>12</v>
      </c>
      <c r="F133" s="56">
        <f t="shared" si="9"/>
        <v>1</v>
      </c>
      <c r="G133" s="127" t="s">
        <v>117</v>
      </c>
      <c r="H133" s="128"/>
      <c r="I133" s="54">
        <f t="shared" si="6"/>
        <v>12</v>
      </c>
      <c r="J133" s="23">
        <f t="shared" si="10"/>
        <v>44500</v>
      </c>
      <c r="K133" s="54">
        <f t="shared" si="11"/>
        <v>6321.48</v>
      </c>
      <c r="L133" s="74" t="s">
        <v>16</v>
      </c>
      <c r="M133" s="56">
        <f t="shared" si="7"/>
        <v>1</v>
      </c>
      <c r="N133" s="54">
        <f t="shared" si="8"/>
        <v>12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44500</v>
      </c>
      <c r="D134" s="74">
        <v>1</v>
      </c>
      <c r="E134" s="95">
        <v>12</v>
      </c>
      <c r="F134" s="56">
        <f t="shared" si="9"/>
        <v>1</v>
      </c>
      <c r="G134" s="127" t="s">
        <v>117</v>
      </c>
      <c r="H134" s="128"/>
      <c r="I134" s="54">
        <f t="shared" ref="I134:I164" si="12">E134</f>
        <v>12</v>
      </c>
      <c r="J134" s="23">
        <f t="shared" si="10"/>
        <v>44500</v>
      </c>
      <c r="K134" s="54">
        <f t="shared" si="11"/>
        <v>6321.48</v>
      </c>
      <c r="L134" s="74" t="s">
        <v>16</v>
      </c>
      <c r="M134" s="56">
        <f t="shared" ref="M134:M164" si="13">F134</f>
        <v>1</v>
      </c>
      <c r="N134" s="54">
        <f t="shared" ref="N134:N164" si="14">E134</f>
        <v>12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44501</v>
      </c>
      <c r="D135" s="74">
        <v>1</v>
      </c>
      <c r="E135" s="95">
        <v>12</v>
      </c>
      <c r="F135" s="56">
        <f t="shared" ref="F135:F164" si="15">D135</f>
        <v>1</v>
      </c>
      <c r="G135" s="127" t="s">
        <v>117</v>
      </c>
      <c r="H135" s="128"/>
      <c r="I135" s="54">
        <f t="shared" si="12"/>
        <v>12</v>
      </c>
      <c r="J135" s="23">
        <f t="shared" ref="J135:J158" si="16">C135</f>
        <v>44501</v>
      </c>
      <c r="K135" s="54">
        <f t="shared" ref="K135:K164" si="17">E135*526.79</f>
        <v>6321.48</v>
      </c>
      <c r="L135" s="74" t="s">
        <v>16</v>
      </c>
      <c r="M135" s="56">
        <f t="shared" si="13"/>
        <v>1</v>
      </c>
      <c r="N135" s="54">
        <f t="shared" si="14"/>
        <v>12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44502</v>
      </c>
      <c r="D136" s="74">
        <v>1</v>
      </c>
      <c r="E136" s="95">
        <v>12</v>
      </c>
      <c r="F136" s="56">
        <f t="shared" si="15"/>
        <v>1</v>
      </c>
      <c r="G136" s="127" t="s">
        <v>117</v>
      </c>
      <c r="H136" s="128"/>
      <c r="I136" s="54">
        <f t="shared" si="12"/>
        <v>12</v>
      </c>
      <c r="J136" s="23">
        <f t="shared" si="16"/>
        <v>44502</v>
      </c>
      <c r="K136" s="54">
        <f t="shared" si="17"/>
        <v>6321.48</v>
      </c>
      <c r="L136" s="74" t="s">
        <v>16</v>
      </c>
      <c r="M136" s="56">
        <f t="shared" si="13"/>
        <v>1</v>
      </c>
      <c r="N136" s="54">
        <f t="shared" si="14"/>
        <v>12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44504</v>
      </c>
      <c r="D137" s="74">
        <v>1</v>
      </c>
      <c r="E137" s="95">
        <v>12</v>
      </c>
      <c r="F137" s="56">
        <f t="shared" si="15"/>
        <v>1</v>
      </c>
      <c r="G137" s="127" t="s">
        <v>117</v>
      </c>
      <c r="H137" s="128"/>
      <c r="I137" s="54">
        <f t="shared" si="12"/>
        <v>12</v>
      </c>
      <c r="J137" s="23">
        <f t="shared" si="16"/>
        <v>44504</v>
      </c>
      <c r="K137" s="54">
        <f t="shared" si="17"/>
        <v>6321.48</v>
      </c>
      <c r="L137" s="74" t="s">
        <v>16</v>
      </c>
      <c r="M137" s="56">
        <f t="shared" si="13"/>
        <v>1</v>
      </c>
      <c r="N137" s="54">
        <f t="shared" si="14"/>
        <v>12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44505</v>
      </c>
      <c r="D138" s="74">
        <v>1</v>
      </c>
      <c r="E138" s="95">
        <v>12</v>
      </c>
      <c r="F138" s="56">
        <f t="shared" si="15"/>
        <v>1</v>
      </c>
      <c r="G138" s="127" t="s">
        <v>117</v>
      </c>
      <c r="H138" s="128"/>
      <c r="I138" s="54">
        <f t="shared" si="12"/>
        <v>12</v>
      </c>
      <c r="J138" s="23">
        <f t="shared" si="16"/>
        <v>44505</v>
      </c>
      <c r="K138" s="54">
        <f t="shared" si="17"/>
        <v>6321.48</v>
      </c>
      <c r="L138" s="74" t="s">
        <v>16</v>
      </c>
      <c r="M138" s="56">
        <f t="shared" si="13"/>
        <v>1</v>
      </c>
      <c r="N138" s="54">
        <f t="shared" si="14"/>
        <v>12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44507</v>
      </c>
      <c r="D139" s="74">
        <v>1</v>
      </c>
      <c r="E139" s="95">
        <v>12</v>
      </c>
      <c r="F139" s="56">
        <f t="shared" si="15"/>
        <v>1</v>
      </c>
      <c r="G139" s="127" t="s">
        <v>117</v>
      </c>
      <c r="H139" s="128"/>
      <c r="I139" s="54">
        <f t="shared" si="12"/>
        <v>12</v>
      </c>
      <c r="J139" s="23">
        <f t="shared" si="16"/>
        <v>44507</v>
      </c>
      <c r="K139" s="54">
        <f t="shared" si="17"/>
        <v>6321.48</v>
      </c>
      <c r="L139" s="74" t="s">
        <v>16</v>
      </c>
      <c r="M139" s="56">
        <f t="shared" si="13"/>
        <v>1</v>
      </c>
      <c r="N139" s="54">
        <f t="shared" si="14"/>
        <v>12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44507</v>
      </c>
      <c r="D140" s="74">
        <v>1</v>
      </c>
      <c r="E140" s="95">
        <v>12</v>
      </c>
      <c r="F140" s="56">
        <f t="shared" si="15"/>
        <v>1</v>
      </c>
      <c r="G140" s="127" t="s">
        <v>117</v>
      </c>
      <c r="H140" s="128"/>
      <c r="I140" s="54">
        <f t="shared" si="12"/>
        <v>12</v>
      </c>
      <c r="J140" s="23">
        <f t="shared" si="16"/>
        <v>44507</v>
      </c>
      <c r="K140" s="54">
        <f t="shared" si="17"/>
        <v>6321.48</v>
      </c>
      <c r="L140" s="74" t="s">
        <v>16</v>
      </c>
      <c r="M140" s="56">
        <f t="shared" si="13"/>
        <v>1</v>
      </c>
      <c r="N140" s="54">
        <f t="shared" si="14"/>
        <v>12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44507</v>
      </c>
      <c r="D141" s="74">
        <v>1</v>
      </c>
      <c r="E141" s="95">
        <v>12</v>
      </c>
      <c r="F141" s="56">
        <f t="shared" si="15"/>
        <v>1</v>
      </c>
      <c r="G141" s="127" t="s">
        <v>117</v>
      </c>
      <c r="H141" s="128"/>
      <c r="I141" s="54">
        <f t="shared" si="12"/>
        <v>12</v>
      </c>
      <c r="J141" s="23">
        <f t="shared" si="16"/>
        <v>44507</v>
      </c>
      <c r="K141" s="54">
        <f t="shared" si="17"/>
        <v>6321.48</v>
      </c>
      <c r="L141" s="74" t="s">
        <v>16</v>
      </c>
      <c r="M141" s="56">
        <f t="shared" si="13"/>
        <v>1</v>
      </c>
      <c r="N141" s="54">
        <f t="shared" si="14"/>
        <v>12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44509</v>
      </c>
      <c r="D142" s="74">
        <v>1</v>
      </c>
      <c r="E142" s="95">
        <v>12</v>
      </c>
      <c r="F142" s="56">
        <f t="shared" si="15"/>
        <v>1</v>
      </c>
      <c r="G142" s="127" t="s">
        <v>117</v>
      </c>
      <c r="H142" s="128"/>
      <c r="I142" s="54">
        <f t="shared" si="12"/>
        <v>12</v>
      </c>
      <c r="J142" s="23">
        <f t="shared" si="16"/>
        <v>44509</v>
      </c>
      <c r="K142" s="54">
        <f t="shared" si="17"/>
        <v>6321.48</v>
      </c>
      <c r="L142" s="74" t="s">
        <v>16</v>
      </c>
      <c r="M142" s="56">
        <f t="shared" si="13"/>
        <v>1</v>
      </c>
      <c r="N142" s="54">
        <f t="shared" si="14"/>
        <v>12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44511</v>
      </c>
      <c r="D143" s="74">
        <v>1</v>
      </c>
      <c r="E143" s="95">
        <v>12</v>
      </c>
      <c r="F143" s="56">
        <f t="shared" si="15"/>
        <v>1</v>
      </c>
      <c r="G143" s="127" t="s">
        <v>117</v>
      </c>
      <c r="H143" s="128"/>
      <c r="I143" s="54">
        <f t="shared" si="12"/>
        <v>12</v>
      </c>
      <c r="J143" s="23">
        <f t="shared" si="16"/>
        <v>44511</v>
      </c>
      <c r="K143" s="54">
        <f t="shared" si="17"/>
        <v>6321.48</v>
      </c>
      <c r="L143" s="74" t="s">
        <v>16</v>
      </c>
      <c r="M143" s="56">
        <f t="shared" si="13"/>
        <v>1</v>
      </c>
      <c r="N143" s="54">
        <f t="shared" si="14"/>
        <v>12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44511</v>
      </c>
      <c r="D144" s="74">
        <v>1</v>
      </c>
      <c r="E144" s="95">
        <v>12</v>
      </c>
      <c r="F144" s="56">
        <f t="shared" si="15"/>
        <v>1</v>
      </c>
      <c r="G144" s="127" t="s">
        <v>117</v>
      </c>
      <c r="H144" s="128"/>
      <c r="I144" s="54">
        <f t="shared" si="12"/>
        <v>12</v>
      </c>
      <c r="J144" s="23">
        <f t="shared" si="16"/>
        <v>44511</v>
      </c>
      <c r="K144" s="54">
        <f t="shared" si="17"/>
        <v>6321.48</v>
      </c>
      <c r="L144" s="74" t="s">
        <v>16</v>
      </c>
      <c r="M144" s="56">
        <f t="shared" si="13"/>
        <v>1</v>
      </c>
      <c r="N144" s="54">
        <f t="shared" si="14"/>
        <v>12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44512</v>
      </c>
      <c r="D145" s="74">
        <v>1</v>
      </c>
      <c r="E145" s="95">
        <v>12</v>
      </c>
      <c r="F145" s="56">
        <f t="shared" si="15"/>
        <v>1</v>
      </c>
      <c r="G145" s="127" t="s">
        <v>117</v>
      </c>
      <c r="H145" s="128"/>
      <c r="I145" s="54">
        <f t="shared" si="12"/>
        <v>12</v>
      </c>
      <c r="J145" s="23">
        <f t="shared" si="16"/>
        <v>44512</v>
      </c>
      <c r="K145" s="54">
        <f t="shared" si="17"/>
        <v>6321.48</v>
      </c>
      <c r="L145" s="74" t="s">
        <v>16</v>
      </c>
      <c r="M145" s="56">
        <f t="shared" si="13"/>
        <v>1</v>
      </c>
      <c r="N145" s="54">
        <f t="shared" si="14"/>
        <v>12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44513</v>
      </c>
      <c r="D146" s="74">
        <v>1</v>
      </c>
      <c r="E146" s="95">
        <v>12</v>
      </c>
      <c r="F146" s="56">
        <f t="shared" si="15"/>
        <v>1</v>
      </c>
      <c r="G146" s="127" t="s">
        <v>117</v>
      </c>
      <c r="H146" s="128"/>
      <c r="I146" s="54">
        <f t="shared" si="12"/>
        <v>12</v>
      </c>
      <c r="J146" s="23">
        <f t="shared" si="16"/>
        <v>44513</v>
      </c>
      <c r="K146" s="54">
        <f t="shared" si="17"/>
        <v>6321.48</v>
      </c>
      <c r="L146" s="74" t="s">
        <v>16</v>
      </c>
      <c r="M146" s="56">
        <f t="shared" si="13"/>
        <v>1</v>
      </c>
      <c r="N146" s="54">
        <f t="shared" si="14"/>
        <v>12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44515</v>
      </c>
      <c r="D147" s="74">
        <v>1</v>
      </c>
      <c r="E147" s="95">
        <v>12</v>
      </c>
      <c r="F147" s="56">
        <f t="shared" si="15"/>
        <v>1</v>
      </c>
      <c r="G147" s="127" t="s">
        <v>117</v>
      </c>
      <c r="H147" s="128"/>
      <c r="I147" s="54">
        <f t="shared" si="12"/>
        <v>12</v>
      </c>
      <c r="J147" s="23">
        <f t="shared" si="16"/>
        <v>44515</v>
      </c>
      <c r="K147" s="54">
        <f t="shared" si="17"/>
        <v>6321.48</v>
      </c>
      <c r="L147" s="74" t="s">
        <v>16</v>
      </c>
      <c r="M147" s="56">
        <f t="shared" si="13"/>
        <v>1</v>
      </c>
      <c r="N147" s="54">
        <f t="shared" si="14"/>
        <v>12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44515</v>
      </c>
      <c r="D148" s="74">
        <v>1</v>
      </c>
      <c r="E148" s="95">
        <v>12</v>
      </c>
      <c r="F148" s="56">
        <f t="shared" si="15"/>
        <v>1</v>
      </c>
      <c r="G148" s="127" t="s">
        <v>117</v>
      </c>
      <c r="H148" s="128"/>
      <c r="I148" s="54">
        <f t="shared" si="12"/>
        <v>12</v>
      </c>
      <c r="J148" s="23">
        <f t="shared" si="16"/>
        <v>44515</v>
      </c>
      <c r="K148" s="54">
        <f t="shared" si="17"/>
        <v>6321.48</v>
      </c>
      <c r="L148" s="74" t="s">
        <v>16</v>
      </c>
      <c r="M148" s="56">
        <f t="shared" si="13"/>
        <v>1</v>
      </c>
      <c r="N148" s="54">
        <f t="shared" si="14"/>
        <v>12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44517</v>
      </c>
      <c r="D149" s="74">
        <v>1</v>
      </c>
      <c r="E149" s="95">
        <v>12</v>
      </c>
      <c r="F149" s="56">
        <f t="shared" si="15"/>
        <v>1</v>
      </c>
      <c r="G149" s="127" t="s">
        <v>117</v>
      </c>
      <c r="H149" s="128"/>
      <c r="I149" s="54">
        <f t="shared" si="12"/>
        <v>12</v>
      </c>
      <c r="J149" s="23">
        <f t="shared" si="16"/>
        <v>44517</v>
      </c>
      <c r="K149" s="54">
        <f t="shared" si="17"/>
        <v>6321.48</v>
      </c>
      <c r="L149" s="74" t="s">
        <v>16</v>
      </c>
      <c r="M149" s="56">
        <f t="shared" si="13"/>
        <v>1</v>
      </c>
      <c r="N149" s="54">
        <f t="shared" si="14"/>
        <v>12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44517</v>
      </c>
      <c r="D150" s="74">
        <v>1</v>
      </c>
      <c r="E150" s="95">
        <v>12</v>
      </c>
      <c r="F150" s="56">
        <f t="shared" si="15"/>
        <v>1</v>
      </c>
      <c r="G150" s="127" t="s">
        <v>117</v>
      </c>
      <c r="H150" s="128"/>
      <c r="I150" s="54">
        <f t="shared" si="12"/>
        <v>12</v>
      </c>
      <c r="J150" s="23">
        <f t="shared" si="16"/>
        <v>44517</v>
      </c>
      <c r="K150" s="54">
        <f t="shared" si="17"/>
        <v>6321.48</v>
      </c>
      <c r="L150" s="74" t="s">
        <v>16</v>
      </c>
      <c r="M150" s="56">
        <f t="shared" si="13"/>
        <v>1</v>
      </c>
      <c r="N150" s="54">
        <f t="shared" si="14"/>
        <v>12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44517</v>
      </c>
      <c r="D151" s="74">
        <v>1</v>
      </c>
      <c r="E151" s="95">
        <v>12</v>
      </c>
      <c r="F151" s="56">
        <f t="shared" si="15"/>
        <v>1</v>
      </c>
      <c r="G151" s="127" t="s">
        <v>117</v>
      </c>
      <c r="H151" s="128"/>
      <c r="I151" s="54">
        <f t="shared" si="12"/>
        <v>12</v>
      </c>
      <c r="J151" s="23">
        <f t="shared" si="16"/>
        <v>44517</v>
      </c>
      <c r="K151" s="54">
        <f t="shared" si="17"/>
        <v>6321.48</v>
      </c>
      <c r="L151" s="74" t="s">
        <v>16</v>
      </c>
      <c r="M151" s="56">
        <f t="shared" si="13"/>
        <v>1</v>
      </c>
      <c r="N151" s="54">
        <f t="shared" si="14"/>
        <v>12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44522</v>
      </c>
      <c r="D152" s="74">
        <v>1</v>
      </c>
      <c r="E152" s="95">
        <v>12</v>
      </c>
      <c r="F152" s="56">
        <f t="shared" si="15"/>
        <v>1</v>
      </c>
      <c r="G152" s="127" t="s">
        <v>117</v>
      </c>
      <c r="H152" s="128"/>
      <c r="I152" s="54">
        <f t="shared" si="12"/>
        <v>12</v>
      </c>
      <c r="J152" s="23">
        <f t="shared" si="16"/>
        <v>44522</v>
      </c>
      <c r="K152" s="54">
        <f t="shared" si="17"/>
        <v>6321.48</v>
      </c>
      <c r="L152" s="74" t="s">
        <v>16</v>
      </c>
      <c r="M152" s="56">
        <f t="shared" si="13"/>
        <v>1</v>
      </c>
      <c r="N152" s="54">
        <f t="shared" si="14"/>
        <v>12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44522</v>
      </c>
      <c r="D153" s="74">
        <v>1</v>
      </c>
      <c r="E153" s="95">
        <v>12</v>
      </c>
      <c r="F153" s="56">
        <f t="shared" si="15"/>
        <v>1</v>
      </c>
      <c r="G153" s="127" t="s">
        <v>117</v>
      </c>
      <c r="H153" s="128"/>
      <c r="I153" s="54">
        <f t="shared" si="12"/>
        <v>12</v>
      </c>
      <c r="J153" s="23">
        <f t="shared" si="16"/>
        <v>44522</v>
      </c>
      <c r="K153" s="54">
        <f t="shared" si="17"/>
        <v>6321.48</v>
      </c>
      <c r="L153" s="74" t="s">
        <v>16</v>
      </c>
      <c r="M153" s="56">
        <f t="shared" si="13"/>
        <v>1</v>
      </c>
      <c r="N153" s="54">
        <f t="shared" si="14"/>
        <v>12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44522</v>
      </c>
      <c r="D154" s="74">
        <v>1</v>
      </c>
      <c r="E154" s="95">
        <v>12</v>
      </c>
      <c r="F154" s="56">
        <f t="shared" si="15"/>
        <v>1</v>
      </c>
      <c r="G154" s="127" t="s">
        <v>117</v>
      </c>
      <c r="H154" s="128"/>
      <c r="I154" s="54">
        <f t="shared" si="12"/>
        <v>12</v>
      </c>
      <c r="J154" s="23">
        <f t="shared" si="16"/>
        <v>44522</v>
      </c>
      <c r="K154" s="54">
        <f t="shared" si="17"/>
        <v>6321.48</v>
      </c>
      <c r="L154" s="74" t="s">
        <v>16</v>
      </c>
      <c r="M154" s="56">
        <f t="shared" si="13"/>
        <v>1</v>
      </c>
      <c r="N154" s="54">
        <f t="shared" si="14"/>
        <v>12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44522</v>
      </c>
      <c r="D155" s="74">
        <v>1</v>
      </c>
      <c r="E155" s="95">
        <v>12</v>
      </c>
      <c r="F155" s="56">
        <f t="shared" si="15"/>
        <v>1</v>
      </c>
      <c r="G155" s="127" t="s">
        <v>117</v>
      </c>
      <c r="H155" s="128"/>
      <c r="I155" s="54">
        <f t="shared" si="12"/>
        <v>12</v>
      </c>
      <c r="J155" s="23">
        <f t="shared" si="16"/>
        <v>44522</v>
      </c>
      <c r="K155" s="54">
        <f t="shared" si="17"/>
        <v>6321.48</v>
      </c>
      <c r="L155" s="74" t="s">
        <v>16</v>
      </c>
      <c r="M155" s="56">
        <f t="shared" si="13"/>
        <v>1</v>
      </c>
      <c r="N155" s="54">
        <f t="shared" si="14"/>
        <v>12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44525</v>
      </c>
      <c r="D156" s="74">
        <v>1</v>
      </c>
      <c r="E156" s="95">
        <v>12</v>
      </c>
      <c r="F156" s="56">
        <f t="shared" si="15"/>
        <v>1</v>
      </c>
      <c r="G156" s="127" t="s">
        <v>117</v>
      </c>
      <c r="H156" s="128"/>
      <c r="I156" s="54">
        <f t="shared" si="12"/>
        <v>12</v>
      </c>
      <c r="J156" s="23">
        <f t="shared" si="16"/>
        <v>44525</v>
      </c>
      <c r="K156" s="54">
        <f t="shared" si="17"/>
        <v>6321.48</v>
      </c>
      <c r="L156" s="74" t="s">
        <v>16</v>
      </c>
      <c r="M156" s="56">
        <f t="shared" si="13"/>
        <v>1</v>
      </c>
      <c r="N156" s="54">
        <f t="shared" si="14"/>
        <v>12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44525</v>
      </c>
      <c r="D157" s="74">
        <v>1</v>
      </c>
      <c r="E157" s="95">
        <v>12</v>
      </c>
      <c r="F157" s="56">
        <f t="shared" si="15"/>
        <v>1</v>
      </c>
      <c r="G157" s="127" t="s">
        <v>117</v>
      </c>
      <c r="H157" s="128"/>
      <c r="I157" s="54">
        <f t="shared" si="12"/>
        <v>12</v>
      </c>
      <c r="J157" s="23">
        <f t="shared" si="16"/>
        <v>44525</v>
      </c>
      <c r="K157" s="54">
        <f t="shared" si="17"/>
        <v>6321.48</v>
      </c>
      <c r="L157" s="74" t="s">
        <v>16</v>
      </c>
      <c r="M157" s="56">
        <f t="shared" si="13"/>
        <v>1</v>
      </c>
      <c r="N157" s="54">
        <f t="shared" si="14"/>
        <v>12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44525</v>
      </c>
      <c r="D158" s="74">
        <v>1</v>
      </c>
      <c r="E158" s="95">
        <v>12</v>
      </c>
      <c r="F158" s="56">
        <f t="shared" si="15"/>
        <v>1</v>
      </c>
      <c r="G158" s="127" t="s">
        <v>117</v>
      </c>
      <c r="H158" s="128"/>
      <c r="I158" s="54">
        <f t="shared" si="12"/>
        <v>12</v>
      </c>
      <c r="J158" s="23">
        <f t="shared" si="16"/>
        <v>44525</v>
      </c>
      <c r="K158" s="54">
        <f t="shared" si="17"/>
        <v>6321.48</v>
      </c>
      <c r="L158" s="74" t="s">
        <v>16</v>
      </c>
      <c r="M158" s="56">
        <f t="shared" si="13"/>
        <v>1</v>
      </c>
      <c r="N158" s="54">
        <f t="shared" si="14"/>
        <v>12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23</v>
      </c>
      <c r="C159" s="25">
        <v>44501</v>
      </c>
      <c r="D159" s="74">
        <v>1</v>
      </c>
      <c r="E159" s="95">
        <v>146</v>
      </c>
      <c r="F159" s="56">
        <f t="shared" si="15"/>
        <v>1</v>
      </c>
      <c r="G159" s="127" t="s">
        <v>420</v>
      </c>
      <c r="H159" s="82">
        <v>44508</v>
      </c>
      <c r="I159" s="54">
        <f t="shared" si="12"/>
        <v>146</v>
      </c>
      <c r="J159" s="23">
        <v>44510</v>
      </c>
      <c r="K159" s="54">
        <f t="shared" si="17"/>
        <v>76911.34</v>
      </c>
      <c r="L159" s="74" t="s">
        <v>16</v>
      </c>
      <c r="M159" s="56">
        <f t="shared" si="13"/>
        <v>1</v>
      </c>
      <c r="N159" s="54">
        <f t="shared" si="14"/>
        <v>146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23</v>
      </c>
      <c r="C160" s="25">
        <v>44502</v>
      </c>
      <c r="D160" s="74">
        <v>1</v>
      </c>
      <c r="E160" s="95">
        <v>450</v>
      </c>
      <c r="F160" s="56">
        <f t="shared" si="15"/>
        <v>1</v>
      </c>
      <c r="G160" s="127" t="s">
        <v>421</v>
      </c>
      <c r="H160" s="82">
        <v>44511</v>
      </c>
      <c r="I160" s="54">
        <f t="shared" si="12"/>
        <v>450</v>
      </c>
      <c r="J160" s="23">
        <v>44517</v>
      </c>
      <c r="K160" s="54">
        <f t="shared" si="17"/>
        <v>237055.49999999997</v>
      </c>
      <c r="L160" s="74" t="s">
        <v>16</v>
      </c>
      <c r="M160" s="56">
        <f t="shared" si="13"/>
        <v>1</v>
      </c>
      <c r="N160" s="54">
        <f t="shared" si="14"/>
        <v>450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146</v>
      </c>
      <c r="C161" s="25">
        <v>44512</v>
      </c>
      <c r="D161" s="74">
        <v>1</v>
      </c>
      <c r="E161" s="95">
        <v>40</v>
      </c>
      <c r="F161" s="56">
        <f t="shared" si="15"/>
        <v>1</v>
      </c>
      <c r="G161" s="127" t="s">
        <v>422</v>
      </c>
      <c r="H161" s="82">
        <v>44518</v>
      </c>
      <c r="I161" s="54">
        <f t="shared" si="12"/>
        <v>40</v>
      </c>
      <c r="J161" s="23" t="s">
        <v>26</v>
      </c>
      <c r="K161" s="54">
        <f t="shared" si="17"/>
        <v>21071.599999999999</v>
      </c>
      <c r="L161" s="74" t="s">
        <v>16</v>
      </c>
      <c r="M161" s="56">
        <f t="shared" si="13"/>
        <v>1</v>
      </c>
      <c r="N161" s="54">
        <f t="shared" si="14"/>
        <v>40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181</v>
      </c>
      <c r="C162" s="25">
        <v>44519</v>
      </c>
      <c r="D162" s="74">
        <v>1</v>
      </c>
      <c r="E162" s="95">
        <v>30</v>
      </c>
      <c r="F162" s="56">
        <f t="shared" si="15"/>
        <v>1</v>
      </c>
      <c r="G162" s="127" t="s">
        <v>423</v>
      </c>
      <c r="H162" s="82">
        <v>44523</v>
      </c>
      <c r="I162" s="54">
        <f t="shared" si="12"/>
        <v>30</v>
      </c>
      <c r="J162" s="23">
        <v>44530</v>
      </c>
      <c r="K162" s="54">
        <f t="shared" si="17"/>
        <v>15803.699999999999</v>
      </c>
      <c r="L162" s="74" t="s">
        <v>16</v>
      </c>
      <c r="M162" s="56">
        <f t="shared" si="13"/>
        <v>1</v>
      </c>
      <c r="N162" s="54">
        <f t="shared" si="14"/>
        <v>30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23</v>
      </c>
      <c r="C163" s="25">
        <v>44525</v>
      </c>
      <c r="D163" s="74">
        <v>1</v>
      </c>
      <c r="E163" s="95">
        <v>146</v>
      </c>
      <c r="F163" s="56">
        <f t="shared" si="15"/>
        <v>1</v>
      </c>
      <c r="G163" s="127" t="s">
        <v>424</v>
      </c>
      <c r="H163" s="82">
        <v>44530</v>
      </c>
      <c r="I163" s="54">
        <f t="shared" si="12"/>
        <v>146</v>
      </c>
      <c r="J163" s="23" t="s">
        <v>26</v>
      </c>
      <c r="K163" s="54">
        <f t="shared" si="17"/>
        <v>76911.34</v>
      </c>
      <c r="L163" s="74" t="s">
        <v>16</v>
      </c>
      <c r="M163" s="56">
        <f t="shared" si="13"/>
        <v>1</v>
      </c>
      <c r="N163" s="54">
        <f t="shared" si="14"/>
        <v>146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23</v>
      </c>
      <c r="C164" s="25">
        <v>44525</v>
      </c>
      <c r="D164" s="74">
        <v>1</v>
      </c>
      <c r="E164" s="95">
        <v>50</v>
      </c>
      <c r="F164" s="56">
        <f t="shared" si="15"/>
        <v>1</v>
      </c>
      <c r="G164" s="127" t="s">
        <v>425</v>
      </c>
      <c r="H164" s="82">
        <v>44530</v>
      </c>
      <c r="I164" s="54">
        <f t="shared" si="12"/>
        <v>50</v>
      </c>
      <c r="J164" s="23" t="s">
        <v>26</v>
      </c>
      <c r="K164" s="54">
        <f t="shared" si="17"/>
        <v>26339.5</v>
      </c>
      <c r="L164" s="74" t="s">
        <v>16</v>
      </c>
      <c r="M164" s="56">
        <f t="shared" si="13"/>
        <v>1</v>
      </c>
      <c r="N164" s="54">
        <f t="shared" si="14"/>
        <v>50</v>
      </c>
      <c r="O164" s="56">
        <v>0</v>
      </c>
      <c r="P164" s="29"/>
      <c r="Q164" s="71"/>
    </row>
    <row r="165" spans="1:17" ht="20.25" customHeight="1" x14ac:dyDescent="0.25">
      <c r="A165" s="74"/>
      <c r="B165" s="17"/>
      <c r="C165" s="25"/>
      <c r="D165" s="74"/>
      <c r="E165" s="95"/>
      <c r="F165" s="56"/>
      <c r="G165" s="127"/>
      <c r="H165" s="82"/>
      <c r="I165" s="54"/>
      <c r="J165" s="23"/>
      <c r="K165" s="54"/>
      <c r="L165" s="74"/>
      <c r="M165" s="56"/>
      <c r="N165" s="54"/>
      <c r="O165" s="56"/>
      <c r="P165" s="29"/>
      <c r="Q165" s="71"/>
    </row>
    <row r="166" spans="1:17" ht="20.25" customHeight="1" x14ac:dyDescent="0.25">
      <c r="A166" s="74"/>
      <c r="B166" s="17"/>
      <c r="C166" s="25"/>
      <c r="D166" s="74"/>
      <c r="E166" s="95"/>
      <c r="F166" s="56"/>
      <c r="G166" s="127"/>
      <c r="H166" s="128"/>
      <c r="I166" s="54"/>
      <c r="J166" s="23"/>
      <c r="K166" s="54"/>
      <c r="L166" s="74"/>
      <c r="M166" s="56"/>
      <c r="N166" s="54"/>
      <c r="O166" s="56"/>
      <c r="P166" s="29"/>
      <c r="Q166" s="71"/>
    </row>
    <row r="167" spans="1:17" ht="20.25" customHeight="1" x14ac:dyDescent="0.25">
      <c r="A167" s="74"/>
      <c r="B167" s="17"/>
      <c r="C167" s="25"/>
      <c r="D167" s="74"/>
      <c r="E167" s="95"/>
      <c r="F167" s="56"/>
      <c r="G167" s="127"/>
      <c r="H167" s="128"/>
      <c r="I167" s="54"/>
      <c r="J167" s="23"/>
      <c r="K167" s="54"/>
      <c r="L167" s="74"/>
      <c r="M167" s="56"/>
      <c r="N167" s="54"/>
      <c r="O167" s="56"/>
      <c r="P167" s="29"/>
      <c r="Q167" s="71"/>
    </row>
    <row r="168" spans="1:17" ht="20.25" customHeight="1" x14ac:dyDescent="0.25">
      <c r="A168" s="74"/>
      <c r="B168" s="17"/>
      <c r="C168" s="25"/>
      <c r="D168" s="74"/>
      <c r="E168" s="95"/>
      <c r="F168" s="56"/>
      <c r="G168" s="127"/>
      <c r="H168" s="128"/>
      <c r="I168" s="54"/>
      <c r="J168" s="23"/>
      <c r="K168" s="54"/>
      <c r="L168" s="74"/>
      <c r="M168" s="56"/>
      <c r="N168" s="54"/>
      <c r="O168" s="56"/>
      <c r="P168" s="29"/>
      <c r="Q168" s="71"/>
    </row>
    <row r="169" spans="1:17" ht="20.25" customHeight="1" x14ac:dyDescent="0.25">
      <c r="A169" s="74"/>
      <c r="B169" s="17"/>
      <c r="C169" s="25"/>
      <c r="D169" s="74"/>
      <c r="E169" s="95"/>
      <c r="F169" s="56"/>
      <c r="G169" s="127"/>
      <c r="H169" s="128"/>
      <c r="I169" s="54"/>
      <c r="J169" s="23"/>
      <c r="K169" s="54"/>
      <c r="L169" s="74"/>
      <c r="M169" s="56"/>
      <c r="N169" s="54"/>
      <c r="O169" s="56"/>
      <c r="P169" s="29"/>
      <c r="Q169" s="71"/>
    </row>
    <row r="170" spans="1:17" ht="20.25" customHeight="1" x14ac:dyDescent="0.25">
      <c r="A170" s="74"/>
      <c r="B170" s="17"/>
      <c r="C170" s="25"/>
      <c r="D170" s="74"/>
      <c r="E170" s="95"/>
      <c r="F170" s="56"/>
      <c r="G170" s="127"/>
      <c r="H170" s="128"/>
      <c r="I170" s="54"/>
      <c r="J170" s="23"/>
      <c r="K170" s="54"/>
      <c r="L170" s="74"/>
      <c r="M170" s="56"/>
      <c r="N170" s="54"/>
      <c r="O170" s="56"/>
      <c r="P170" s="29"/>
      <c r="Q170" s="71"/>
    </row>
    <row r="171" spans="1:17" ht="20.25" customHeight="1" x14ac:dyDescent="0.25">
      <c r="A171" s="74"/>
      <c r="B171" s="17"/>
      <c r="C171" s="25"/>
      <c r="D171" s="74"/>
      <c r="E171" s="95"/>
      <c r="F171" s="56"/>
      <c r="G171" s="127"/>
      <c r="H171" s="128"/>
      <c r="I171" s="54"/>
      <c r="J171" s="23"/>
      <c r="K171" s="54"/>
      <c r="L171" s="74"/>
      <c r="M171" s="56"/>
      <c r="N171" s="54"/>
      <c r="O171" s="56"/>
      <c r="P171" s="29"/>
      <c r="Q171" s="71"/>
    </row>
    <row r="172" spans="1:17" ht="20.25" customHeight="1" x14ac:dyDescent="0.25">
      <c r="A172" s="74"/>
      <c r="B172" s="17"/>
      <c r="C172" s="25"/>
      <c r="D172" s="74"/>
      <c r="E172" s="95"/>
      <c r="F172" s="56"/>
      <c r="G172" s="127"/>
      <c r="H172" s="128"/>
      <c r="I172" s="54"/>
      <c r="J172" s="23"/>
      <c r="K172" s="54"/>
      <c r="L172" s="74"/>
      <c r="M172" s="56"/>
      <c r="N172" s="54"/>
      <c r="O172" s="56"/>
      <c r="P172" s="29"/>
      <c r="Q172" s="71"/>
    </row>
    <row r="173" spans="1:17" ht="20.25" customHeight="1" x14ac:dyDescent="0.25">
      <c r="A173" s="74"/>
      <c r="B173" s="17"/>
      <c r="C173" s="25"/>
      <c r="D173" s="74"/>
      <c r="E173" s="95"/>
      <c r="F173" s="56"/>
      <c r="G173" s="127"/>
      <c r="H173" s="128"/>
      <c r="I173" s="54"/>
      <c r="J173" s="23"/>
      <c r="K173" s="54"/>
      <c r="L173" s="74"/>
      <c r="M173" s="56"/>
      <c r="N173" s="54"/>
      <c r="O173" s="56"/>
      <c r="P173" s="29"/>
      <c r="Q173" s="71"/>
    </row>
    <row r="174" spans="1:17" ht="20.25" customHeight="1" x14ac:dyDescent="0.25">
      <c r="A174" s="74"/>
      <c r="B174" s="17"/>
      <c r="C174" s="25"/>
      <c r="D174" s="74"/>
      <c r="E174" s="95"/>
      <c r="F174" s="56"/>
      <c r="G174" s="127"/>
      <c r="H174" s="128"/>
      <c r="I174" s="54"/>
      <c r="J174" s="23"/>
      <c r="K174" s="54"/>
      <c r="L174" s="74"/>
      <c r="M174" s="56"/>
      <c r="N174" s="54"/>
      <c r="O174" s="56"/>
      <c r="P174" s="29"/>
      <c r="Q174" s="71"/>
    </row>
    <row r="175" spans="1:17" ht="20.25" customHeight="1" x14ac:dyDescent="0.25">
      <c r="A175" s="74"/>
      <c r="B175" s="17"/>
      <c r="C175" s="25"/>
      <c r="D175" s="74"/>
      <c r="E175" s="95"/>
      <c r="F175" s="56"/>
      <c r="G175" s="127"/>
      <c r="H175" s="128"/>
      <c r="I175" s="54"/>
      <c r="J175" s="23"/>
      <c r="K175" s="54"/>
      <c r="L175" s="74"/>
      <c r="M175" s="56"/>
      <c r="N175" s="54"/>
      <c r="O175" s="56"/>
      <c r="P175" s="29"/>
      <c r="Q175" s="71"/>
    </row>
    <row r="176" spans="1:17" ht="20.25" customHeight="1" x14ac:dyDescent="0.25">
      <c r="A176" s="74"/>
      <c r="B176" s="17"/>
      <c r="C176" s="25"/>
      <c r="D176" s="74"/>
      <c r="E176" s="95"/>
      <c r="F176" s="56"/>
      <c r="G176" s="127"/>
      <c r="H176" s="128"/>
      <c r="I176" s="54"/>
      <c r="J176" s="23"/>
      <c r="K176" s="54"/>
      <c r="L176" s="74"/>
      <c r="M176" s="56"/>
      <c r="N176" s="54"/>
      <c r="O176" s="56"/>
      <c r="P176" s="29"/>
      <c r="Q176" s="71"/>
    </row>
    <row r="177" spans="1:17" ht="20.25" customHeight="1" x14ac:dyDescent="0.25">
      <c r="A177" s="74"/>
      <c r="B177" s="17"/>
      <c r="C177" s="25"/>
      <c r="D177" s="74"/>
      <c r="E177" s="95"/>
      <c r="F177" s="56"/>
      <c r="G177" s="127"/>
      <c r="H177" s="128"/>
      <c r="I177" s="54"/>
      <c r="J177" s="23"/>
      <c r="K177" s="54"/>
      <c r="L177" s="74"/>
      <c r="M177" s="56"/>
      <c r="N177" s="54"/>
      <c r="O177" s="56"/>
      <c r="P177" s="29"/>
      <c r="Q177" s="71"/>
    </row>
    <row r="178" spans="1:17" ht="20.25" customHeight="1" x14ac:dyDescent="0.25">
      <c r="A178" s="74"/>
      <c r="B178" s="17"/>
      <c r="C178" s="25"/>
      <c r="D178" s="74"/>
      <c r="E178" s="95"/>
      <c r="F178" s="56"/>
      <c r="G178" s="127"/>
      <c r="H178" s="128"/>
      <c r="I178" s="54"/>
      <c r="J178" s="23"/>
      <c r="K178" s="54"/>
      <c r="L178" s="74"/>
      <c r="M178" s="56"/>
      <c r="N178" s="54"/>
      <c r="O178" s="56"/>
      <c r="P178" s="29"/>
      <c r="Q178" s="71"/>
    </row>
    <row r="179" spans="1:17" ht="20.25" customHeight="1" x14ac:dyDescent="0.25">
      <c r="A179" s="74"/>
      <c r="B179" s="17"/>
      <c r="C179" s="25"/>
      <c r="D179" s="74"/>
      <c r="E179" s="95"/>
      <c r="F179" s="56"/>
      <c r="G179" s="127"/>
      <c r="H179" s="128"/>
      <c r="I179" s="54"/>
      <c r="J179" s="23"/>
      <c r="K179" s="54"/>
      <c r="L179" s="74"/>
      <c r="M179" s="56"/>
      <c r="N179" s="54"/>
      <c r="O179" s="56"/>
      <c r="P179" s="29"/>
      <c r="Q179" s="71"/>
    </row>
    <row r="180" spans="1:17" ht="20.25" customHeight="1" x14ac:dyDescent="0.25">
      <c r="A180" s="74"/>
      <c r="B180" s="17"/>
      <c r="C180" s="25"/>
      <c r="D180" s="74"/>
      <c r="E180" s="95"/>
      <c r="F180" s="56"/>
      <c r="G180" s="127"/>
      <c r="H180" s="128"/>
      <c r="I180" s="54"/>
      <c r="J180" s="23"/>
      <c r="K180" s="54"/>
      <c r="L180" s="74"/>
      <c r="M180" s="56"/>
      <c r="N180" s="54"/>
      <c r="O180" s="56"/>
      <c r="P180" s="29"/>
      <c r="Q180" s="71"/>
    </row>
    <row r="181" spans="1:17" ht="26.25" customHeight="1" x14ac:dyDescent="0.25">
      <c r="A181" s="74"/>
      <c r="B181" s="17"/>
      <c r="C181" s="25"/>
      <c r="D181" s="74"/>
      <c r="E181" s="95"/>
      <c r="F181" s="56"/>
      <c r="G181" s="127"/>
      <c r="H181" s="128"/>
      <c r="I181" s="54"/>
      <c r="J181" s="23"/>
      <c r="K181" s="54"/>
      <c r="L181" s="74"/>
      <c r="M181" s="56"/>
      <c r="N181" s="54"/>
      <c r="O181" s="56"/>
      <c r="P181" s="29"/>
      <c r="Q181" s="71"/>
    </row>
    <row r="182" spans="1:17" ht="20.25" customHeight="1" x14ac:dyDescent="0.25">
      <c r="A182" s="74"/>
      <c r="B182" s="17"/>
      <c r="C182" s="25"/>
      <c r="D182" s="74"/>
      <c r="E182" s="95"/>
      <c r="F182" s="56"/>
      <c r="G182" s="127"/>
      <c r="H182" s="128"/>
      <c r="I182" s="54"/>
      <c r="J182" s="23"/>
      <c r="K182" s="54"/>
      <c r="L182" s="74"/>
      <c r="M182" s="56"/>
      <c r="N182" s="54"/>
      <c r="O182" s="56"/>
      <c r="P182" s="29"/>
      <c r="Q182" s="71"/>
    </row>
    <row r="183" spans="1:17" ht="20.25" customHeight="1" x14ac:dyDescent="0.25">
      <c r="A183" s="74"/>
      <c r="B183" s="17"/>
      <c r="C183" s="25"/>
      <c r="D183" s="74"/>
      <c r="E183" s="95"/>
      <c r="F183" s="56"/>
      <c r="G183" s="127"/>
      <c r="H183" s="82"/>
      <c r="I183" s="54"/>
      <c r="J183" s="23"/>
      <c r="K183" s="54"/>
      <c r="L183" s="74"/>
      <c r="M183" s="56"/>
      <c r="N183" s="54"/>
      <c r="O183" s="56"/>
      <c r="P183" s="29"/>
      <c r="Q183" s="49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127"/>
      <c r="H184" s="82"/>
      <c r="I184" s="54"/>
      <c r="J184" s="23"/>
      <c r="K184" s="54"/>
      <c r="L184" s="74"/>
      <c r="M184" s="56"/>
      <c r="N184" s="54"/>
      <c r="O184" s="56"/>
      <c r="P184" s="29"/>
      <c r="Q184" s="49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127"/>
      <c r="H185" s="82"/>
      <c r="I185" s="54"/>
      <c r="J185" s="23"/>
      <c r="K185" s="54"/>
      <c r="L185" s="74"/>
      <c r="M185" s="56"/>
      <c r="N185" s="54"/>
      <c r="O185" s="56"/>
      <c r="P185" s="29"/>
      <c r="Q185" s="49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127"/>
      <c r="H186" s="82"/>
      <c r="I186" s="54"/>
      <c r="J186" s="23"/>
      <c r="K186" s="54"/>
      <c r="L186" s="74"/>
      <c r="M186" s="56"/>
      <c r="N186" s="54"/>
      <c r="O186" s="56"/>
      <c r="P186" s="29"/>
      <c r="Q186" s="49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127"/>
      <c r="H187" s="82"/>
      <c r="I187" s="54"/>
      <c r="J187" s="23"/>
      <c r="K187" s="54"/>
      <c r="L187" s="74"/>
      <c r="M187" s="56"/>
      <c r="N187" s="54"/>
      <c r="O187" s="56"/>
      <c r="P187" s="29"/>
      <c r="Q187" s="49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127"/>
      <c r="H188" s="82"/>
      <c r="I188" s="54"/>
      <c r="J188" s="23"/>
      <c r="K188" s="54"/>
      <c r="L188" s="74"/>
      <c r="M188" s="56"/>
      <c r="N188" s="54"/>
      <c r="O188" s="56"/>
      <c r="P188" s="29"/>
      <c r="Q188" s="49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127"/>
      <c r="H189" s="82"/>
      <c r="I189" s="54"/>
      <c r="J189" s="23"/>
      <c r="K189" s="54"/>
      <c r="L189" s="74"/>
      <c r="M189" s="56"/>
      <c r="N189" s="54"/>
      <c r="O189" s="56"/>
      <c r="P189" s="29"/>
      <c r="Q189" s="49"/>
    </row>
    <row r="190" spans="1:17" ht="20.25" customHeight="1" x14ac:dyDescent="0.25">
      <c r="A190" s="74"/>
      <c r="B190" s="17"/>
      <c r="C190" s="25"/>
      <c r="D190" s="74"/>
      <c r="E190" s="95"/>
      <c r="F190" s="56"/>
      <c r="G190" s="127"/>
      <c r="H190" s="82"/>
      <c r="I190" s="54"/>
      <c r="J190" s="23"/>
      <c r="K190" s="54"/>
      <c r="L190" s="74"/>
      <c r="M190" s="56"/>
      <c r="N190" s="54"/>
      <c r="O190" s="56"/>
      <c r="P190" s="29"/>
      <c r="Q190" s="49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127"/>
      <c r="H191" s="82"/>
      <c r="I191" s="54"/>
      <c r="J191" s="23"/>
      <c r="K191" s="54"/>
      <c r="L191" s="74"/>
      <c r="M191" s="56"/>
      <c r="N191" s="54"/>
      <c r="O191" s="56"/>
      <c r="P191" s="29"/>
      <c r="Q191" s="49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127"/>
      <c r="H192" s="82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127"/>
      <c r="H193" s="128"/>
      <c r="I193" s="54"/>
      <c r="J193" s="23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127"/>
      <c r="H194" s="128"/>
      <c r="I194" s="54"/>
      <c r="J194" s="23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68"/>
      <c r="H195" s="26"/>
      <c r="I195" s="54"/>
      <c r="J195" s="22"/>
      <c r="K195" s="54"/>
      <c r="L195" s="74"/>
      <c r="M195" s="56"/>
      <c r="N195" s="54"/>
      <c r="O195" s="56"/>
      <c r="P195" s="29"/>
      <c r="Q195" s="49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68"/>
      <c r="H196" s="26"/>
      <c r="I196" s="54"/>
      <c r="J196" s="22"/>
      <c r="K196" s="54"/>
      <c r="L196" s="74"/>
      <c r="M196" s="56"/>
      <c r="N196" s="54"/>
      <c r="O196" s="56"/>
      <c r="P196" s="29"/>
      <c r="Q196" s="49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68"/>
      <c r="H197" s="26"/>
      <c r="I197" s="54"/>
      <c r="J197" s="22"/>
      <c r="K197" s="54"/>
      <c r="L197" s="74"/>
      <c r="M197" s="56"/>
      <c r="N197" s="54"/>
      <c r="O197" s="56"/>
      <c r="P197" s="29"/>
      <c r="Q197" s="18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68"/>
      <c r="H198" s="26"/>
      <c r="I198" s="54"/>
      <c r="J198" s="22"/>
      <c r="K198" s="54"/>
      <c r="L198" s="74"/>
      <c r="M198" s="56"/>
      <c r="N198" s="54"/>
      <c r="O198" s="56"/>
      <c r="P198" s="29"/>
      <c r="Q198" s="18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68"/>
      <c r="H199" s="26"/>
      <c r="I199" s="54"/>
      <c r="J199" s="22"/>
      <c r="K199" s="54"/>
      <c r="L199" s="74"/>
      <c r="M199" s="56"/>
      <c r="N199" s="54"/>
      <c r="O199" s="56"/>
      <c r="P199" s="29"/>
      <c r="Q199" s="18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68"/>
      <c r="H200" s="26"/>
      <c r="I200" s="54"/>
      <c r="J200" s="22"/>
      <c r="K200" s="54"/>
      <c r="L200" s="74"/>
      <c r="M200" s="56"/>
      <c r="N200" s="54"/>
      <c r="O200" s="56"/>
      <c r="P200" s="29"/>
      <c r="Q200" s="18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68"/>
      <c r="H201" s="26"/>
      <c r="I201" s="54"/>
      <c r="J201" s="22"/>
      <c r="K201" s="54"/>
      <c r="L201" s="74"/>
      <c r="M201" s="56"/>
      <c r="N201" s="54"/>
      <c r="O201" s="56"/>
      <c r="P201" s="29"/>
      <c r="Q201" s="18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68"/>
      <c r="H202" s="26"/>
      <c r="I202" s="54"/>
      <c r="J202" s="22"/>
      <c r="K202" s="54"/>
      <c r="L202" s="74"/>
      <c r="M202" s="56"/>
      <c r="N202" s="54"/>
      <c r="O202" s="56"/>
      <c r="P202" s="29"/>
      <c r="Q202" s="18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68"/>
      <c r="H203" s="26"/>
      <c r="I203" s="54"/>
      <c r="J203" s="22"/>
      <c r="K203" s="54"/>
      <c r="L203" s="74"/>
      <c r="M203" s="56"/>
      <c r="N203" s="54"/>
      <c r="O203" s="56"/>
      <c r="P203" s="29"/>
      <c r="Q203" s="18"/>
    </row>
    <row r="204" spans="1:17" ht="20.25" customHeight="1" x14ac:dyDescent="0.25">
      <c r="A204" s="74"/>
      <c r="B204" s="20"/>
      <c r="C204" s="33"/>
      <c r="D204" s="74"/>
      <c r="E204" s="19"/>
      <c r="F204" s="56"/>
      <c r="G204" s="17"/>
      <c r="H204" s="26"/>
      <c r="I204" s="54"/>
      <c r="J204" s="33"/>
      <c r="K204" s="54"/>
      <c r="L204" s="74"/>
      <c r="M204" s="56"/>
      <c r="N204" s="54"/>
      <c r="O204" s="56"/>
      <c r="P204" s="29"/>
      <c r="Q204" s="18"/>
    </row>
    <row r="205" spans="1:17" ht="20.25" customHeight="1" x14ac:dyDescent="0.25">
      <c r="A205" s="74"/>
      <c r="B205" s="17"/>
      <c r="C205" s="22"/>
      <c r="D205" s="74"/>
      <c r="E205" s="27"/>
      <c r="F205" s="56"/>
      <c r="G205" s="127"/>
      <c r="H205" s="22"/>
      <c r="I205" s="54"/>
      <c r="J205" s="22"/>
      <c r="K205" s="54"/>
      <c r="L205" s="74"/>
      <c r="M205" s="56"/>
      <c r="N205" s="54"/>
      <c r="O205" s="56"/>
      <c r="P205" s="29"/>
      <c r="Q205" s="18"/>
    </row>
    <row r="206" spans="1:17" ht="20.25" customHeight="1" x14ac:dyDescent="0.25">
      <c r="A206" s="74"/>
      <c r="B206" s="17"/>
      <c r="C206" s="22"/>
      <c r="D206" s="74"/>
      <c r="E206" s="27"/>
      <c r="F206" s="56"/>
      <c r="G206" s="127"/>
      <c r="H206" s="22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2"/>
      <c r="D207" s="74"/>
      <c r="E207" s="27"/>
      <c r="F207" s="56"/>
      <c r="G207" s="127"/>
      <c r="H207" s="22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2"/>
      <c r="D208" s="74"/>
      <c r="E208" s="27"/>
      <c r="F208" s="56"/>
      <c r="G208" s="127"/>
      <c r="H208" s="22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9" ht="20.25" customHeight="1" x14ac:dyDescent="0.25">
      <c r="A209" s="74"/>
      <c r="B209" s="17"/>
      <c r="C209" s="22"/>
      <c r="D209" s="74"/>
      <c r="E209" s="27"/>
      <c r="F209" s="56"/>
      <c r="G209" s="127"/>
      <c r="H209" s="22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9" ht="20.25" customHeight="1" x14ac:dyDescent="0.25">
      <c r="A210" s="74"/>
      <c r="B210" s="17"/>
      <c r="C210" s="22"/>
      <c r="D210" s="74"/>
      <c r="E210" s="27"/>
      <c r="F210" s="56"/>
      <c r="G210" s="127"/>
      <c r="H210" s="22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9" ht="20.25" customHeight="1" x14ac:dyDescent="0.25">
      <c r="A211" s="74"/>
      <c r="B211" s="17"/>
      <c r="C211" s="22"/>
      <c r="D211" s="74"/>
      <c r="E211" s="27"/>
      <c r="F211" s="56"/>
      <c r="G211" s="127"/>
      <c r="H211" s="22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9" ht="20.25" customHeight="1" x14ac:dyDescent="0.25">
      <c r="A212" s="74"/>
      <c r="B212" s="17"/>
      <c r="C212" s="22"/>
      <c r="D212" s="74"/>
      <c r="E212" s="27"/>
      <c r="F212" s="56"/>
      <c r="G212" s="127"/>
      <c r="H212" s="22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9" ht="20.25" customHeight="1" x14ac:dyDescent="0.25">
      <c r="A213" s="74"/>
      <c r="B213" s="17"/>
      <c r="C213" s="22"/>
      <c r="D213" s="74"/>
      <c r="E213" s="27"/>
      <c r="F213" s="56"/>
      <c r="G213" s="127"/>
      <c r="H213" s="22"/>
      <c r="I213" s="54"/>
      <c r="J213" s="22"/>
      <c r="K213" s="54"/>
      <c r="L213" s="74"/>
      <c r="M213" s="56"/>
      <c r="N213" s="54"/>
      <c r="O213" s="56"/>
      <c r="P213" s="29"/>
      <c r="Q213" s="18"/>
    </row>
    <row r="214" spans="1:19" ht="20.25" customHeight="1" x14ac:dyDescent="0.25">
      <c r="A214" s="74"/>
      <c r="B214" s="17"/>
      <c r="C214" s="22"/>
      <c r="D214" s="74"/>
      <c r="E214" s="27"/>
      <c r="F214" s="56"/>
      <c r="G214" s="127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9" ht="20.25" customHeight="1" x14ac:dyDescent="0.25">
      <c r="A215" s="74"/>
      <c r="B215" s="17"/>
      <c r="C215" s="22"/>
      <c r="D215" s="74"/>
      <c r="E215" s="27"/>
      <c r="F215" s="56"/>
      <c r="G215" s="127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9" ht="20.25" customHeight="1" x14ac:dyDescent="0.25">
      <c r="A216" s="74"/>
      <c r="B216" s="17"/>
      <c r="C216" s="22"/>
      <c r="D216" s="74"/>
      <c r="E216" s="27"/>
      <c r="F216" s="56"/>
      <c r="G216" s="127"/>
      <c r="H216" s="127"/>
      <c r="I216" s="54"/>
      <c r="J216" s="22"/>
      <c r="K216" s="54"/>
      <c r="L216" s="74"/>
      <c r="M216" s="56"/>
      <c r="N216" s="54"/>
      <c r="O216" s="56"/>
      <c r="P216" s="29"/>
      <c r="Q216" s="18"/>
      <c r="S216" t="e">
        <f t="shared" ref="S216:S279" si="18">INDEX($X$298:$X$350,MATCH(Q216,$Y$298:$Y$350,0))</f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127"/>
      <c r="H217" s="127"/>
      <c r="I217" s="54"/>
      <c r="J217" s="22"/>
      <c r="K217" s="54"/>
      <c r="L217" s="74"/>
      <c r="M217" s="56"/>
      <c r="N217" s="54"/>
      <c r="O217" s="56"/>
      <c r="P217" s="29"/>
      <c r="Q217" s="18"/>
      <c r="S217" t="e">
        <f t="shared" si="18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127"/>
      <c r="H218" s="127"/>
      <c r="I218" s="54"/>
      <c r="J218" s="22"/>
      <c r="K218" s="54"/>
      <c r="L218" s="74"/>
      <c r="M218" s="56"/>
      <c r="N218" s="54"/>
      <c r="O218" s="56"/>
      <c r="P218" s="29"/>
      <c r="Q218" s="18"/>
      <c r="S218" t="e">
        <f t="shared" si="18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127"/>
      <c r="H219" s="127"/>
      <c r="I219" s="54"/>
      <c r="J219" s="22"/>
      <c r="K219" s="54"/>
      <c r="L219" s="74"/>
      <c r="M219" s="56"/>
      <c r="N219" s="54"/>
      <c r="O219" s="56"/>
      <c r="P219" s="29"/>
      <c r="Q219" s="37"/>
      <c r="S219" t="e">
        <f t="shared" si="18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127"/>
      <c r="H220" s="127"/>
      <c r="I220" s="54"/>
      <c r="J220" s="22"/>
      <c r="K220" s="54"/>
      <c r="L220" s="74"/>
      <c r="M220" s="56"/>
      <c r="N220" s="54"/>
      <c r="O220" s="56"/>
      <c r="P220" s="29"/>
      <c r="Q220" s="18"/>
      <c r="S220" t="e">
        <f t="shared" si="18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127"/>
      <c r="H221" s="127"/>
      <c r="I221" s="54"/>
      <c r="J221" s="22"/>
      <c r="K221" s="54"/>
      <c r="L221" s="74"/>
      <c r="M221" s="56"/>
      <c r="N221" s="54"/>
      <c r="O221" s="56"/>
      <c r="P221" s="29"/>
      <c r="Q221" s="18"/>
      <c r="S221" t="e">
        <f t="shared" si="18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127"/>
      <c r="H222" s="127"/>
      <c r="I222" s="54"/>
      <c r="J222" s="22"/>
      <c r="K222" s="54"/>
      <c r="L222" s="74"/>
      <c r="M222" s="56"/>
      <c r="N222" s="54"/>
      <c r="O222" s="56"/>
      <c r="P222" s="29"/>
      <c r="Q222" s="37"/>
      <c r="S222" t="e">
        <f t="shared" si="18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127"/>
      <c r="H223" s="127"/>
      <c r="I223" s="54"/>
      <c r="J223" s="22"/>
      <c r="K223" s="54"/>
      <c r="L223" s="74"/>
      <c r="M223" s="56"/>
      <c r="N223" s="54"/>
      <c r="O223" s="56"/>
      <c r="P223" s="29"/>
      <c r="Q223" s="37"/>
      <c r="S223" t="e">
        <f t="shared" si="18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127"/>
      <c r="H224" s="127"/>
      <c r="I224" s="54"/>
      <c r="J224" s="22"/>
      <c r="K224" s="54"/>
      <c r="L224" s="74"/>
      <c r="M224" s="56"/>
      <c r="N224" s="54"/>
      <c r="O224" s="56"/>
      <c r="P224" s="29"/>
      <c r="Q224" s="18"/>
      <c r="S224" t="e">
        <f t="shared" si="18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127"/>
      <c r="H225" s="127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si="18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27"/>
      <c r="H226" s="127"/>
      <c r="I226" s="54"/>
      <c r="J226" s="22"/>
      <c r="K226" s="54"/>
      <c r="L226" s="74"/>
      <c r="M226" s="56"/>
      <c r="N226" s="54"/>
      <c r="O226" s="56"/>
      <c r="P226" s="34"/>
      <c r="Q226" s="18"/>
      <c r="S226" t="e">
        <f t="shared" si="18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27"/>
      <c r="H227" s="127"/>
      <c r="I227" s="54"/>
      <c r="J227" s="22"/>
      <c r="K227" s="54"/>
      <c r="L227" s="74"/>
      <c r="M227" s="56"/>
      <c r="N227" s="54"/>
      <c r="O227" s="56"/>
      <c r="P227" s="34"/>
      <c r="Q227" s="37"/>
      <c r="S227" t="e">
        <f t="shared" si="18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27"/>
      <c r="H228" s="127"/>
      <c r="I228" s="54"/>
      <c r="J228" s="22"/>
      <c r="K228" s="54"/>
      <c r="L228" s="74"/>
      <c r="M228" s="56"/>
      <c r="N228" s="54"/>
      <c r="O228" s="56"/>
      <c r="P228" s="34"/>
      <c r="Q228" s="18"/>
      <c r="S228" t="e">
        <f t="shared" si="18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27"/>
      <c r="H229" s="127"/>
      <c r="I229" s="54"/>
      <c r="J229" s="22"/>
      <c r="K229" s="54"/>
      <c r="L229" s="74"/>
      <c r="M229" s="56"/>
      <c r="N229" s="54"/>
      <c r="O229" s="56"/>
      <c r="P229" s="34"/>
      <c r="Q229" s="18"/>
      <c r="S229" t="e">
        <f t="shared" si="18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27"/>
      <c r="H230" s="127"/>
      <c r="I230" s="54"/>
      <c r="J230" s="22"/>
      <c r="K230" s="54"/>
      <c r="L230" s="74"/>
      <c r="M230" s="56"/>
      <c r="N230" s="54"/>
      <c r="O230" s="56"/>
      <c r="P230" s="34"/>
      <c r="Q230" s="18"/>
      <c r="S230" t="e">
        <f t="shared" si="18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27"/>
      <c r="H231" s="127"/>
      <c r="I231" s="54"/>
      <c r="J231" s="22"/>
      <c r="K231" s="54"/>
      <c r="L231" s="74"/>
      <c r="M231" s="56"/>
      <c r="N231" s="54"/>
      <c r="O231" s="56"/>
      <c r="P231" s="34"/>
      <c r="Q231" s="18"/>
      <c r="S231" t="e">
        <f t="shared" si="18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41"/>
      <c r="H232" s="42"/>
      <c r="I232" s="54"/>
      <c r="J232" s="22"/>
      <c r="K232" s="54"/>
      <c r="L232" s="74"/>
      <c r="M232" s="56"/>
      <c r="N232" s="54"/>
      <c r="O232" s="56"/>
      <c r="P232" s="34"/>
      <c r="Q232" s="18"/>
      <c r="S232" t="e">
        <f t="shared" si="18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41"/>
      <c r="H233" s="42"/>
      <c r="I233" s="54"/>
      <c r="J233" s="22"/>
      <c r="K233" s="54"/>
      <c r="L233" s="74"/>
      <c r="M233" s="56"/>
      <c r="N233" s="54"/>
      <c r="O233" s="56"/>
      <c r="P233" s="34"/>
      <c r="Q233" s="18"/>
      <c r="S233" t="e">
        <f t="shared" si="18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41"/>
      <c r="H234" s="42"/>
      <c r="I234" s="54"/>
      <c r="J234" s="22"/>
      <c r="K234" s="54"/>
      <c r="L234" s="74"/>
      <c r="M234" s="56"/>
      <c r="N234" s="54"/>
      <c r="O234" s="56"/>
      <c r="P234" s="34"/>
      <c r="Q234" s="18"/>
      <c r="S234" t="e">
        <f t="shared" si="18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41"/>
      <c r="H235" s="4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18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41"/>
      <c r="H236" s="42"/>
      <c r="I236" s="54"/>
      <c r="J236" s="22"/>
      <c r="K236" s="54"/>
      <c r="L236" s="74"/>
      <c r="M236" s="56"/>
      <c r="N236" s="54"/>
      <c r="O236" s="56"/>
      <c r="P236" s="34"/>
      <c r="Q236" s="18"/>
      <c r="S236" t="e">
        <f t="shared" si="18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41"/>
      <c r="H237" s="4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18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41"/>
      <c r="H238" s="42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18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41"/>
      <c r="H239" s="42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18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41"/>
      <c r="H240" s="42"/>
      <c r="I240" s="54"/>
      <c r="J240" s="24"/>
      <c r="K240" s="54"/>
      <c r="L240" s="74"/>
      <c r="M240" s="56"/>
      <c r="N240" s="54"/>
      <c r="O240" s="56"/>
      <c r="P240" s="7"/>
      <c r="Q240" s="37"/>
      <c r="S240" t="e">
        <f t="shared" si="18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4"/>
      <c r="K241" s="54"/>
      <c r="L241" s="74"/>
      <c r="M241" s="56"/>
      <c r="N241" s="54"/>
      <c r="O241" s="56"/>
      <c r="P241" s="7"/>
      <c r="Q241" s="37"/>
      <c r="S241" t="e">
        <f t="shared" si="18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6"/>
      <c r="K242" s="54"/>
      <c r="L242" s="74"/>
      <c r="M242" s="56"/>
      <c r="N242" s="54"/>
      <c r="O242" s="56"/>
      <c r="P242" s="7"/>
      <c r="Q242" s="37"/>
      <c r="S242" t="e">
        <f t="shared" si="18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6"/>
      <c r="K243" s="54"/>
      <c r="L243" s="74"/>
      <c r="M243" s="56"/>
      <c r="N243" s="54"/>
      <c r="O243" s="56"/>
      <c r="P243" s="7"/>
      <c r="Q243" s="37"/>
      <c r="S243" t="e">
        <f t="shared" si="18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6"/>
      <c r="K244" s="54"/>
      <c r="L244" s="74"/>
      <c r="M244" s="56"/>
      <c r="N244" s="54"/>
      <c r="O244" s="56"/>
      <c r="P244" s="38"/>
      <c r="Q244" s="37"/>
      <c r="S244" t="e">
        <f t="shared" si="18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6"/>
      <c r="K245" s="54"/>
      <c r="L245" s="74"/>
      <c r="M245" s="56"/>
      <c r="N245" s="54"/>
      <c r="O245" s="56"/>
      <c r="P245" s="38"/>
      <c r="Q245" s="37"/>
      <c r="S245" t="e">
        <f t="shared" si="18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6"/>
      <c r="K246" s="54"/>
      <c r="L246" s="74"/>
      <c r="M246" s="56"/>
      <c r="N246" s="54"/>
      <c r="O246" s="56"/>
      <c r="P246" s="38"/>
      <c r="Q246" s="37"/>
      <c r="S246" t="e">
        <f t="shared" si="18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6"/>
      <c r="K247" s="54"/>
      <c r="L247" s="74"/>
      <c r="M247" s="56"/>
      <c r="N247" s="54"/>
      <c r="O247" s="56"/>
      <c r="P247" s="38"/>
      <c r="Q247" s="37"/>
      <c r="S247" t="e">
        <f t="shared" si="18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6"/>
      <c r="K248" s="54"/>
      <c r="L248" s="74"/>
      <c r="M248" s="56"/>
      <c r="N248" s="54"/>
      <c r="O248" s="56"/>
      <c r="P248" s="38"/>
      <c r="Q248" s="37"/>
      <c r="S248" t="e">
        <f t="shared" si="18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6"/>
      <c r="K249" s="54"/>
      <c r="L249" s="74"/>
      <c r="M249" s="56"/>
      <c r="N249" s="54"/>
      <c r="O249" s="56"/>
      <c r="P249" s="38"/>
      <c r="Q249" s="37"/>
      <c r="S249" t="e">
        <f t="shared" si="18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6"/>
      <c r="K250" s="54"/>
      <c r="L250" s="74"/>
      <c r="M250" s="56"/>
      <c r="N250" s="54"/>
      <c r="O250" s="56"/>
      <c r="P250" s="38"/>
      <c r="Q250" s="37"/>
      <c r="S250" t="e">
        <f t="shared" si="18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38"/>
      <c r="Q251" s="37"/>
      <c r="S251" t="e">
        <f t="shared" si="18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38"/>
      <c r="Q252" s="37"/>
      <c r="S252" t="e">
        <f t="shared" si="18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5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18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5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18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5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18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5"/>
      <c r="I256" s="54"/>
      <c r="J256" s="32"/>
      <c r="K256" s="54"/>
      <c r="L256" s="74"/>
      <c r="M256" s="56"/>
      <c r="N256" s="54"/>
      <c r="O256" s="56"/>
      <c r="P256" s="11"/>
      <c r="Q256" s="37"/>
      <c r="S256" t="e">
        <f t="shared" si="18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5"/>
      <c r="I257" s="54"/>
      <c r="J257" s="32"/>
      <c r="K257" s="54"/>
      <c r="L257" s="74"/>
      <c r="M257" s="56"/>
      <c r="N257" s="54"/>
      <c r="O257" s="56"/>
      <c r="P257" s="11"/>
      <c r="Q257" s="37"/>
      <c r="S257" t="e">
        <f t="shared" si="18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5"/>
      <c r="I258" s="54"/>
      <c r="J258" s="32"/>
      <c r="K258" s="54"/>
      <c r="L258" s="74"/>
      <c r="M258" s="56"/>
      <c r="N258" s="54"/>
      <c r="O258" s="56"/>
      <c r="P258" s="11"/>
      <c r="Q258" s="37"/>
      <c r="S258" t="e">
        <f t="shared" si="18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5"/>
      <c r="I259" s="54"/>
      <c r="J259" s="32"/>
      <c r="K259" s="54"/>
      <c r="L259" s="74"/>
      <c r="M259" s="56"/>
      <c r="N259" s="54"/>
      <c r="O259" s="56"/>
      <c r="P259" s="11"/>
      <c r="Q259" s="18"/>
      <c r="S259" t="e">
        <f t="shared" si="18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5"/>
      <c r="I260" s="54"/>
      <c r="J260" s="32"/>
      <c r="K260" s="54"/>
      <c r="L260" s="74"/>
      <c r="M260" s="56"/>
      <c r="N260" s="54"/>
      <c r="O260" s="56"/>
      <c r="P260" s="11"/>
      <c r="Q260" s="37"/>
      <c r="S260" t="e">
        <f t="shared" si="18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5"/>
      <c r="I261" s="54"/>
      <c r="J261" s="32"/>
      <c r="K261" s="54"/>
      <c r="L261" s="74"/>
      <c r="M261" s="56"/>
      <c r="N261" s="54"/>
      <c r="O261" s="56"/>
      <c r="P261" s="11"/>
      <c r="Q261" s="18"/>
      <c r="S261" t="e">
        <f t="shared" si="18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32"/>
      <c r="K262" s="54"/>
      <c r="L262" s="74"/>
      <c r="M262" s="56"/>
      <c r="N262" s="54"/>
      <c r="O262" s="56"/>
      <c r="P262" s="11"/>
      <c r="Q262" s="37"/>
      <c r="S262" t="e">
        <f t="shared" si="18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32"/>
      <c r="K263" s="54"/>
      <c r="L263" s="74"/>
      <c r="M263" s="56"/>
      <c r="N263" s="54"/>
      <c r="O263" s="56"/>
      <c r="P263" s="11"/>
      <c r="Q263" s="18"/>
      <c r="S263" t="e">
        <f t="shared" si="18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32"/>
      <c r="K264" s="54"/>
      <c r="L264" s="74"/>
      <c r="M264" s="56"/>
      <c r="N264" s="54"/>
      <c r="O264" s="56"/>
      <c r="P264" s="11"/>
      <c r="Q264" s="37"/>
      <c r="S264" t="e">
        <f t="shared" si="18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18"/>
      <c r="S265" t="e">
        <f t="shared" si="18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18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4"/>
      <c r="I267" s="54"/>
      <c r="J267" s="32"/>
      <c r="K267" s="54"/>
      <c r="L267" s="74"/>
      <c r="M267" s="56"/>
      <c r="N267" s="54"/>
      <c r="O267" s="56"/>
      <c r="P267" s="11"/>
      <c r="Q267" s="18"/>
      <c r="S267" t="e">
        <f t="shared" si="18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4"/>
      <c r="I268" s="54"/>
      <c r="J268" s="32"/>
      <c r="K268" s="54"/>
      <c r="L268" s="74"/>
      <c r="M268" s="56"/>
      <c r="N268" s="54"/>
      <c r="O268" s="56"/>
      <c r="P268" s="11"/>
      <c r="Q268" s="37"/>
      <c r="S268" t="e">
        <f t="shared" si="18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32"/>
      <c r="K269" s="54"/>
      <c r="L269" s="74"/>
      <c r="M269" s="56"/>
      <c r="N269" s="54"/>
      <c r="O269" s="56"/>
      <c r="P269" s="11"/>
      <c r="Q269" s="18"/>
      <c r="S269" t="e">
        <f t="shared" si="18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18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137"/>
      <c r="H271" s="138"/>
      <c r="I271" s="54"/>
      <c r="J271" s="32"/>
      <c r="K271" s="54"/>
      <c r="L271" s="74"/>
      <c r="M271" s="56"/>
      <c r="N271" s="54"/>
      <c r="O271" s="56"/>
      <c r="P271" s="11"/>
      <c r="Q271" s="18"/>
      <c r="S271" t="e">
        <f t="shared" si="18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137"/>
      <c r="H272" s="138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18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137"/>
      <c r="H273" s="138"/>
      <c r="I273" s="54"/>
      <c r="J273" s="32"/>
      <c r="K273" s="54"/>
      <c r="L273" s="74"/>
      <c r="M273" s="56"/>
      <c r="N273" s="54"/>
      <c r="O273" s="56"/>
      <c r="P273" s="11"/>
      <c r="Q273" s="18"/>
      <c r="S273" t="e">
        <f t="shared" si="18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137"/>
      <c r="H274" s="138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18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137"/>
      <c r="H275" s="138"/>
      <c r="I275" s="54"/>
      <c r="J275" s="24"/>
      <c r="K275" s="54"/>
      <c r="L275" s="74"/>
      <c r="M275" s="56"/>
      <c r="N275" s="54"/>
      <c r="O275" s="56"/>
      <c r="P275" s="31"/>
      <c r="Q275" s="18"/>
      <c r="S275" t="e">
        <f t="shared" si="18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137"/>
      <c r="H276" s="138"/>
      <c r="I276" s="54"/>
      <c r="J276" s="24"/>
      <c r="K276" s="54"/>
      <c r="L276" s="74"/>
      <c r="M276" s="56"/>
      <c r="N276" s="54"/>
      <c r="O276" s="56"/>
      <c r="P276" s="31"/>
      <c r="Q276" s="18"/>
      <c r="S276" t="e">
        <f t="shared" si="18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137"/>
      <c r="H277" s="138"/>
      <c r="I277" s="54"/>
      <c r="J277" s="24"/>
      <c r="K277" s="54"/>
      <c r="L277" s="74"/>
      <c r="M277" s="56"/>
      <c r="N277" s="54"/>
      <c r="O277" s="56"/>
      <c r="P277" s="31"/>
      <c r="Q277" s="18"/>
      <c r="S277" t="e">
        <f t="shared" si="18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24"/>
      <c r="K278" s="54"/>
      <c r="L278" s="74"/>
      <c r="M278" s="56"/>
      <c r="N278" s="54"/>
      <c r="O278" s="56"/>
      <c r="P278" s="31"/>
      <c r="Q278" s="18"/>
      <c r="S278" t="e">
        <f t="shared" si="18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24"/>
      <c r="K279" s="54"/>
      <c r="L279" s="74"/>
      <c r="M279" s="56"/>
      <c r="N279" s="54"/>
      <c r="O279" s="56"/>
      <c r="P279" s="31"/>
      <c r="Q279" s="18"/>
      <c r="S279" t="e">
        <f t="shared" si="18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24"/>
      <c r="K280" s="54"/>
      <c r="L280" s="74"/>
      <c r="M280" s="56"/>
      <c r="N280" s="54"/>
      <c r="O280" s="56"/>
      <c r="P280" s="31"/>
      <c r="Q280" s="18"/>
      <c r="S280" t="e">
        <f t="shared" ref="S280:S342" si="19">INDEX($X$298:$X$350,MATCH(Q280,$Y$298:$Y$350,0))</f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24"/>
      <c r="K281" s="54"/>
      <c r="L281" s="74"/>
      <c r="M281" s="56"/>
      <c r="N281" s="54"/>
      <c r="O281" s="56"/>
      <c r="P281" s="31"/>
      <c r="Q281" s="18"/>
      <c r="S281" t="e">
        <f t="shared" si="19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24"/>
      <c r="K282" s="54"/>
      <c r="L282" s="74"/>
      <c r="M282" s="56"/>
      <c r="N282" s="54"/>
      <c r="O282" s="56"/>
      <c r="P282" s="31"/>
      <c r="Q282" s="18"/>
      <c r="S282" t="e">
        <f t="shared" si="19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24"/>
      <c r="K283" s="54"/>
      <c r="L283" s="74"/>
      <c r="M283" s="56"/>
      <c r="N283" s="54"/>
      <c r="O283" s="56"/>
      <c r="P283" s="31"/>
      <c r="Q283" s="18"/>
      <c r="S283" t="e">
        <f t="shared" si="19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19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19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19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19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19"/>
        <v>#N/A</v>
      </c>
    </row>
    <row r="289" spans="1:34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si="19"/>
        <v>#N/A</v>
      </c>
    </row>
    <row r="290" spans="1:34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19"/>
        <v>#N/A</v>
      </c>
    </row>
    <row r="291" spans="1:34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19"/>
        <v>#N/A</v>
      </c>
    </row>
    <row r="292" spans="1:34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19"/>
        <v>#N/A</v>
      </c>
    </row>
    <row r="293" spans="1:34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19"/>
        <v>#N/A</v>
      </c>
    </row>
    <row r="294" spans="1:34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19"/>
        <v>#N/A</v>
      </c>
    </row>
    <row r="295" spans="1:34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30"/>
      <c r="S295" t="e">
        <f t="shared" si="19"/>
        <v>#N/A</v>
      </c>
    </row>
    <row r="296" spans="1:34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19"/>
        <v>#N/A</v>
      </c>
      <c r="AG296" s="139" t="s">
        <v>97</v>
      </c>
      <c r="AH296" s="139" t="s">
        <v>98</v>
      </c>
    </row>
    <row r="297" spans="1:34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19"/>
        <v>#N/A</v>
      </c>
      <c r="AA297" t="s">
        <v>77</v>
      </c>
      <c r="AC297" t="s">
        <v>78</v>
      </c>
      <c r="AG297" s="140"/>
      <c r="AH297" s="140"/>
    </row>
    <row r="298" spans="1:34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19"/>
        <v>#N/A</v>
      </c>
      <c r="X298" s="40" t="s">
        <v>45</v>
      </c>
      <c r="Y298" s="40" t="s">
        <v>28</v>
      </c>
      <c r="Z298" s="40"/>
      <c r="AA298" s="40">
        <f>SUMIF($S$6:$S$399,X298,$E$6:$E$399)/1000</f>
        <v>0</v>
      </c>
      <c r="AB298" s="40"/>
      <c r="AC298" s="43">
        <f>SUMIFS($E$6:$E$399,$S$6:$S$399,X298,$J$6:$J$399,"&lt;&gt;Ожидается ТП")/1000</f>
        <v>0</v>
      </c>
      <c r="AG298" s="140"/>
      <c r="AH298" s="140"/>
    </row>
    <row r="299" spans="1:34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19"/>
        <v>#N/A</v>
      </c>
      <c r="X299" t="s">
        <v>45</v>
      </c>
      <c r="Y299" t="s">
        <v>68</v>
      </c>
      <c r="AC299" s="6"/>
      <c r="AF299" s="46" t="s">
        <v>45</v>
      </c>
      <c r="AG299" s="46">
        <f>AA298</f>
        <v>0</v>
      </c>
      <c r="AH299" s="47">
        <f>AC298</f>
        <v>0</v>
      </c>
    </row>
    <row r="300" spans="1:34" ht="20.25" customHeight="1" x14ac:dyDescent="0.25">
      <c r="A300" s="74"/>
      <c r="B300" s="17"/>
      <c r="C300" s="22"/>
      <c r="D300" s="74"/>
      <c r="E300" s="27"/>
      <c r="F300" s="56"/>
      <c r="G300" s="127"/>
      <c r="H300" s="128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19"/>
        <v>#N/A</v>
      </c>
      <c r="X300" t="s">
        <v>45</v>
      </c>
      <c r="Y300" t="s">
        <v>84</v>
      </c>
      <c r="AC300" s="6"/>
      <c r="AF300" s="46" t="s">
        <v>46</v>
      </c>
      <c r="AG300" s="47">
        <f>AA303</f>
        <v>0</v>
      </c>
      <c r="AH300" s="47">
        <f>AC303</f>
        <v>0</v>
      </c>
    </row>
    <row r="301" spans="1:34" ht="20.25" customHeight="1" x14ac:dyDescent="0.25">
      <c r="A301" s="74"/>
      <c r="B301" s="17"/>
      <c r="C301" s="22"/>
      <c r="D301" s="74"/>
      <c r="E301" s="27"/>
      <c r="F301" s="56"/>
      <c r="G301" s="127"/>
      <c r="H301" s="128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19"/>
        <v>#N/A</v>
      </c>
      <c r="X301" t="s">
        <v>45</v>
      </c>
      <c r="Y301" t="s">
        <v>83</v>
      </c>
      <c r="AC301" s="6"/>
      <c r="AF301" s="46" t="s">
        <v>47</v>
      </c>
      <c r="AG301" s="47">
        <f>AA308</f>
        <v>0</v>
      </c>
      <c r="AH301" s="47">
        <f>AC308</f>
        <v>0</v>
      </c>
    </row>
    <row r="302" spans="1:34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19"/>
        <v>#N/A</v>
      </c>
      <c r="X302" t="s">
        <v>45</v>
      </c>
      <c r="Y302" t="s">
        <v>69</v>
      </c>
      <c r="AC302" s="6"/>
      <c r="AF302" s="46" t="s">
        <v>48</v>
      </c>
      <c r="AG302" s="47">
        <f>AA313</f>
        <v>0</v>
      </c>
      <c r="AH302" s="47">
        <f>AC313</f>
        <v>0</v>
      </c>
    </row>
    <row r="303" spans="1:34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19"/>
        <v>#N/A</v>
      </c>
      <c r="X303" s="40" t="s">
        <v>46</v>
      </c>
      <c r="Y303" s="40" t="s">
        <v>29</v>
      </c>
      <c r="Z303" s="40"/>
      <c r="AA303" s="43">
        <f>SUMIF($S$6:$S$399,X303,$E$6:$E$399)/1000</f>
        <v>0</v>
      </c>
      <c r="AB303" s="40"/>
      <c r="AC303" s="43">
        <f>SUMIFS($E$6:$E$399,$S$6:$S$399,X303,$J$6:$J$399,"&lt;&gt;Ожидается ТП")/1000</f>
        <v>0</v>
      </c>
      <c r="AF303" s="46" t="s">
        <v>49</v>
      </c>
      <c r="AG303" s="47">
        <f>AA323</f>
        <v>0</v>
      </c>
      <c r="AH303" s="47">
        <f>AC323</f>
        <v>0</v>
      </c>
    </row>
    <row r="304" spans="1:34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18"/>
      <c r="S304" t="e">
        <f t="shared" si="19"/>
        <v>#N/A</v>
      </c>
      <c r="X304" t="s">
        <v>47</v>
      </c>
      <c r="Y304" t="s">
        <v>67</v>
      </c>
      <c r="AA304" s="6"/>
      <c r="AC304" s="6"/>
      <c r="AF304" s="46" t="s">
        <v>50</v>
      </c>
      <c r="AG304" s="47">
        <f>AA325</f>
        <v>0</v>
      </c>
      <c r="AH304" s="47">
        <f>AC325</f>
        <v>0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27"/>
      <c r="H305" s="128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19"/>
        <v>#N/A</v>
      </c>
      <c r="X305" t="s">
        <v>47</v>
      </c>
      <c r="Y305" t="s">
        <v>81</v>
      </c>
      <c r="AA305" s="6"/>
      <c r="AC305" s="6"/>
      <c r="AF305" s="46" t="s">
        <v>51</v>
      </c>
      <c r="AG305" s="47">
        <f>AA327</f>
        <v>0</v>
      </c>
      <c r="AH305" s="47">
        <f>AC327</f>
        <v>0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19"/>
        <v>#N/A</v>
      </c>
      <c r="X306" t="s">
        <v>47</v>
      </c>
      <c r="Y306" t="s">
        <v>36</v>
      </c>
      <c r="AA306" s="6"/>
      <c r="AC306" s="6"/>
      <c r="AF306" s="46" t="s">
        <v>52</v>
      </c>
      <c r="AG306" s="47">
        <f>AA329</f>
        <v>0</v>
      </c>
      <c r="AH306" s="47">
        <f>AC329</f>
        <v>0</v>
      </c>
    </row>
    <row r="307" spans="1:34" ht="20.25" customHeight="1" x14ac:dyDescent="0.25">
      <c r="A307" s="74"/>
      <c r="B307" s="17"/>
      <c r="C307" s="22"/>
      <c r="D307" s="74"/>
      <c r="E307" s="27"/>
      <c r="F307" s="56"/>
      <c r="G307" s="127"/>
      <c r="H307" s="128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19"/>
        <v>#N/A</v>
      </c>
      <c r="X307" t="s">
        <v>47</v>
      </c>
      <c r="Y307" t="s">
        <v>89</v>
      </c>
      <c r="AA307" s="6"/>
      <c r="AC307" s="6"/>
      <c r="AF307" s="46" t="s">
        <v>53</v>
      </c>
      <c r="AG307" s="47">
        <f>AA332</f>
        <v>0</v>
      </c>
      <c r="AH307" s="47">
        <f>AC332</f>
        <v>0</v>
      </c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19"/>
        <v>#N/A</v>
      </c>
      <c r="X308" s="40" t="s">
        <v>47</v>
      </c>
      <c r="Y308" s="40" t="s">
        <v>66</v>
      </c>
      <c r="Z308" s="40"/>
      <c r="AA308" s="43">
        <f>SUMIF($S$6:$S$399,X308,$E$6:$E$399)/1000</f>
        <v>0</v>
      </c>
      <c r="AB308" s="40"/>
      <c r="AC308" s="43">
        <f>SUMIFS($E$6:$E$399,$S$6:$S$399,X308,$J$6:$J$399,"&lt;&gt;Ожидается ТП")/1000</f>
        <v>0</v>
      </c>
      <c r="AF308" s="46" t="s">
        <v>54</v>
      </c>
      <c r="AG308" s="47">
        <f>AA339</f>
        <v>0</v>
      </c>
      <c r="AH308" s="47">
        <f>AC339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37"/>
      <c r="H309" s="138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19"/>
        <v>#N/A</v>
      </c>
      <c r="X309" t="s">
        <v>48</v>
      </c>
      <c r="Y309" t="s">
        <v>63</v>
      </c>
      <c r="AA309" s="6"/>
      <c r="AC309" s="6"/>
      <c r="AF309" s="46" t="s">
        <v>55</v>
      </c>
      <c r="AG309" s="47">
        <f>AA341</f>
        <v>0</v>
      </c>
      <c r="AH309" s="47">
        <f>AC341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37"/>
      <c r="H310" s="138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19"/>
        <v>#N/A</v>
      </c>
      <c r="X310" t="s">
        <v>48</v>
      </c>
      <c r="Y310" t="s">
        <v>61</v>
      </c>
      <c r="AA310" s="6"/>
      <c r="AC310" s="6"/>
      <c r="AF310" s="46" t="s">
        <v>57</v>
      </c>
      <c r="AG310" s="47">
        <f>AA346</f>
        <v>0</v>
      </c>
      <c r="AH310" s="47">
        <f>AC346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74"/>
      <c r="H311" s="26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19"/>
        <v>#N/A</v>
      </c>
      <c r="X311" t="s">
        <v>48</v>
      </c>
      <c r="Y311" t="s">
        <v>33</v>
      </c>
      <c r="AA311" s="6"/>
      <c r="AC311" s="6"/>
      <c r="AF311" s="46" t="s">
        <v>96</v>
      </c>
      <c r="AG311" s="46"/>
      <c r="AH311" s="46"/>
    </row>
    <row r="312" spans="1:34" ht="20.25" customHeight="1" x14ac:dyDescent="0.25">
      <c r="A312" s="74"/>
      <c r="B312" s="17"/>
      <c r="C312" s="22"/>
      <c r="D312" s="74"/>
      <c r="E312" s="27"/>
      <c r="F312" s="56"/>
      <c r="G312" s="74"/>
      <c r="H312" s="26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19"/>
        <v>#N/A</v>
      </c>
      <c r="X312" t="s">
        <v>48</v>
      </c>
      <c r="Y312" t="s">
        <v>90</v>
      </c>
      <c r="AA312" s="6"/>
      <c r="AC312" s="6"/>
      <c r="AF312" s="46" t="s">
        <v>56</v>
      </c>
      <c r="AG312" s="47">
        <f>AA342</f>
        <v>0</v>
      </c>
      <c r="AH312" s="47">
        <f>AC342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74"/>
      <c r="H313" s="26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19"/>
        <v>#N/A</v>
      </c>
      <c r="X313" s="40" t="s">
        <v>48</v>
      </c>
      <c r="Y313" s="40" t="s">
        <v>62</v>
      </c>
      <c r="Z313" s="40"/>
      <c r="AA313" s="43">
        <f>SUMIF($S$6:$S$399,X313,$E$6:$E$399)/1000</f>
        <v>0</v>
      </c>
      <c r="AB313" s="40"/>
      <c r="AC313" s="43">
        <f>SUMIFS($E$6:$E$399,$S$6:$S$399,X313,$J$6:$J$399,"&lt;&gt;Ожидается ТП")/1000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74"/>
      <c r="H314" s="26"/>
      <c r="I314" s="54"/>
      <c r="J314" s="36"/>
      <c r="K314" s="54"/>
      <c r="L314" s="74"/>
      <c r="M314" s="56"/>
      <c r="N314" s="54"/>
      <c r="O314" s="56"/>
      <c r="P314" s="39"/>
      <c r="Q314" s="18"/>
      <c r="S314" t="e">
        <f t="shared" si="19"/>
        <v>#N/A</v>
      </c>
      <c r="X314" t="s">
        <v>49</v>
      </c>
      <c r="Y314" t="s">
        <v>71</v>
      </c>
      <c r="AA314" s="6"/>
      <c r="AC314" s="6"/>
    </row>
    <row r="315" spans="1:34" ht="20.25" customHeight="1" x14ac:dyDescent="0.25">
      <c r="A315" s="74"/>
      <c r="B315" s="17"/>
      <c r="C315" s="22"/>
      <c r="D315" s="74"/>
      <c r="E315" s="27"/>
      <c r="F315" s="56"/>
      <c r="G315" s="74"/>
      <c r="H315" s="26"/>
      <c r="I315" s="54"/>
      <c r="J315" s="36"/>
      <c r="K315" s="54"/>
      <c r="L315" s="74"/>
      <c r="M315" s="56"/>
      <c r="N315" s="54"/>
      <c r="O315" s="56"/>
      <c r="P315" s="39"/>
      <c r="Q315" s="18"/>
      <c r="S315" t="e">
        <f t="shared" si="19"/>
        <v>#N/A</v>
      </c>
      <c r="X315" t="s">
        <v>49</v>
      </c>
      <c r="Y315" t="s">
        <v>93</v>
      </c>
      <c r="AA315" s="6"/>
      <c r="AC315" s="6"/>
    </row>
    <row r="316" spans="1:34" ht="20.25" customHeight="1" x14ac:dyDescent="0.25">
      <c r="A316" s="74"/>
      <c r="B316" s="17"/>
      <c r="C316" s="22"/>
      <c r="D316" s="74"/>
      <c r="E316" s="27"/>
      <c r="F316" s="56"/>
      <c r="G316" s="74"/>
      <c r="H316" s="26"/>
      <c r="I316" s="54"/>
      <c r="J316" s="36"/>
      <c r="K316" s="54"/>
      <c r="L316" s="74"/>
      <c r="M316" s="56"/>
      <c r="N316" s="54"/>
      <c r="O316" s="56"/>
      <c r="P316" s="39"/>
      <c r="Q316" s="18"/>
      <c r="S316" t="e">
        <f t="shared" si="19"/>
        <v>#N/A</v>
      </c>
      <c r="X316" t="s">
        <v>49</v>
      </c>
      <c r="Y316" t="s">
        <v>70</v>
      </c>
      <c r="AA316" s="6"/>
      <c r="AC316" s="6"/>
    </row>
    <row r="317" spans="1:34" ht="20.25" customHeight="1" x14ac:dyDescent="0.25">
      <c r="A317" s="74"/>
      <c r="B317" s="17"/>
      <c r="C317" s="22"/>
      <c r="D317" s="74"/>
      <c r="E317" s="27"/>
      <c r="F317" s="56"/>
      <c r="G317" s="74"/>
      <c r="H317" s="26"/>
      <c r="I317" s="54"/>
      <c r="J317" s="36"/>
      <c r="K317" s="54"/>
      <c r="L317" s="74"/>
      <c r="M317" s="56"/>
      <c r="N317" s="54"/>
      <c r="O317" s="56"/>
      <c r="P317" s="39"/>
      <c r="Q317" s="18"/>
      <c r="S317" t="e">
        <f t="shared" si="19"/>
        <v>#N/A</v>
      </c>
      <c r="X317" t="s">
        <v>49</v>
      </c>
      <c r="Y317" t="s">
        <v>92</v>
      </c>
      <c r="AA317" s="6"/>
      <c r="AC317" s="6"/>
    </row>
    <row r="318" spans="1:34" ht="20.25" customHeight="1" x14ac:dyDescent="0.25">
      <c r="A318" s="74"/>
      <c r="B318" s="17"/>
      <c r="C318" s="22"/>
      <c r="D318" s="74"/>
      <c r="E318" s="27"/>
      <c r="F318" s="56"/>
      <c r="G318" s="74"/>
      <c r="H318" s="26"/>
      <c r="I318" s="54"/>
      <c r="J318" s="36"/>
      <c r="K318" s="54"/>
      <c r="L318" s="74"/>
      <c r="M318" s="56"/>
      <c r="N318" s="54"/>
      <c r="O318" s="56"/>
      <c r="P318" s="39"/>
      <c r="Q318" s="18"/>
      <c r="S318" t="e">
        <f t="shared" si="19"/>
        <v>#N/A</v>
      </c>
      <c r="X318" t="s">
        <v>49</v>
      </c>
      <c r="Y318" t="s">
        <v>41</v>
      </c>
      <c r="AA318" s="6"/>
      <c r="AC318" s="6"/>
    </row>
    <row r="319" spans="1:34" ht="20.25" customHeight="1" x14ac:dyDescent="0.25">
      <c r="A319" s="74"/>
      <c r="B319" s="17"/>
      <c r="C319" s="22"/>
      <c r="D319" s="74"/>
      <c r="E319" s="27"/>
      <c r="F319" s="56"/>
      <c r="G319" s="74"/>
      <c r="H319" s="26"/>
      <c r="I319" s="54"/>
      <c r="J319" s="36"/>
      <c r="K319" s="54"/>
      <c r="L319" s="74"/>
      <c r="M319" s="56"/>
      <c r="N319" s="54"/>
      <c r="O319" s="56"/>
      <c r="P319" s="39"/>
      <c r="Q319" s="18"/>
      <c r="S319" t="e">
        <f t="shared" si="19"/>
        <v>#N/A</v>
      </c>
      <c r="X319" t="s">
        <v>49</v>
      </c>
      <c r="Y319" t="s">
        <v>74</v>
      </c>
      <c r="AA319" s="6"/>
      <c r="AC319" s="6"/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36"/>
      <c r="K320" s="54"/>
      <c r="L320" s="74"/>
      <c r="M320" s="56"/>
      <c r="N320" s="54"/>
      <c r="O320" s="56"/>
      <c r="P320" s="39"/>
      <c r="Q320" s="18"/>
      <c r="X320" t="s">
        <v>49</v>
      </c>
      <c r="Y320" t="s">
        <v>100</v>
      </c>
      <c r="AA320" s="6"/>
      <c r="AC320" s="6"/>
    </row>
    <row r="321" spans="1:29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36"/>
      <c r="K321" s="54"/>
      <c r="L321" s="74"/>
      <c r="M321" s="56"/>
      <c r="N321" s="54"/>
      <c r="O321" s="56"/>
      <c r="P321" s="39"/>
      <c r="Q321" s="18"/>
      <c r="S321" t="e">
        <f t="shared" si="19"/>
        <v>#N/A</v>
      </c>
      <c r="X321" t="s">
        <v>49</v>
      </c>
      <c r="Y321" t="s">
        <v>85</v>
      </c>
      <c r="AA321" s="6"/>
      <c r="AC321" s="6"/>
    </row>
    <row r="322" spans="1:29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36"/>
      <c r="K322" s="54"/>
      <c r="L322" s="74"/>
      <c r="M322" s="56"/>
      <c r="N322" s="54"/>
      <c r="O322" s="56"/>
      <c r="P322" s="39"/>
      <c r="Q322" s="18"/>
      <c r="S322" t="e">
        <f t="shared" si="19"/>
        <v>#N/A</v>
      </c>
      <c r="X322" t="s">
        <v>49</v>
      </c>
      <c r="Y322" t="s">
        <v>88</v>
      </c>
      <c r="AA322" s="6"/>
      <c r="AC322" s="6"/>
    </row>
    <row r="323" spans="1:29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19"/>
        <v>#N/A</v>
      </c>
      <c r="X323" s="40" t="s">
        <v>49</v>
      </c>
      <c r="Y323" s="40" t="s">
        <v>31</v>
      </c>
      <c r="Z323" s="40"/>
      <c r="AA323" s="43">
        <f>SUMIF($S$6:$S$399,X323,$E$6:$E$399)/1000</f>
        <v>0</v>
      </c>
      <c r="AB323" s="40"/>
      <c r="AC323" s="43">
        <f>SUMIFS($E$6:$E$399,$S$6:$S$399,X323,$J$6:$J$399,"&lt;&gt;Ожидается ТП")/1000</f>
        <v>0</v>
      </c>
    </row>
    <row r="324" spans="1:29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19"/>
        <v>#N/A</v>
      </c>
      <c r="X324" t="s">
        <v>50</v>
      </c>
      <c r="Y324" t="s">
        <v>65</v>
      </c>
      <c r="AA324" s="6"/>
      <c r="AC324" s="6"/>
    </row>
    <row r="325" spans="1:29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19"/>
        <v>#N/A</v>
      </c>
      <c r="X325" s="40" t="s">
        <v>50</v>
      </c>
      <c r="Y325" s="40" t="s">
        <v>37</v>
      </c>
      <c r="Z325" s="40"/>
      <c r="AA325" s="43">
        <f>SUMIF($S$6:$S$399,X325,$E$6:$E$399)/1000</f>
        <v>0</v>
      </c>
      <c r="AB325" s="40"/>
      <c r="AC325" s="43">
        <f>SUMIFS($E$6:$E$399,$S$6:$S$399,X325,$J$6:$J$399,"&lt;&gt;Ожидается ТП")/1000</f>
        <v>0</v>
      </c>
    </row>
    <row r="326" spans="1:29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19"/>
        <v>#N/A</v>
      </c>
      <c r="X326" t="s">
        <v>51</v>
      </c>
      <c r="Y326" t="s">
        <v>73</v>
      </c>
      <c r="AA326" s="6"/>
      <c r="AC326" s="6"/>
    </row>
    <row r="327" spans="1:29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19"/>
        <v>#N/A</v>
      </c>
      <c r="X327" s="40" t="s">
        <v>51</v>
      </c>
      <c r="Y327" s="40" t="s">
        <v>32</v>
      </c>
      <c r="Z327" s="40"/>
      <c r="AA327" s="43">
        <f>SUMIF($S$6:$S$399,X327,$E$6:$E$399)/1000</f>
        <v>0</v>
      </c>
      <c r="AB327" s="40"/>
      <c r="AC327" s="43">
        <f>SUMIFS($E$6:$E$399,$S$6:$S$399,X327,$J$6:$J$399,"&lt;&gt;Ожидается ТП")/1000</f>
        <v>0</v>
      </c>
    </row>
    <row r="328" spans="1:29" ht="20.25" customHeight="1" x14ac:dyDescent="0.25">
      <c r="A328" s="74"/>
      <c r="B328" s="20"/>
      <c r="C328" s="33"/>
      <c r="D328" s="74"/>
      <c r="E328" s="19"/>
      <c r="F328" s="56"/>
      <c r="G328" s="74"/>
      <c r="H328" s="26"/>
      <c r="I328" s="54"/>
      <c r="J328" s="26"/>
      <c r="K328" s="54"/>
      <c r="L328" s="74"/>
      <c r="M328" s="56"/>
      <c r="N328" s="54"/>
      <c r="O328" s="56"/>
      <c r="P328" s="17"/>
      <c r="Q328" s="18"/>
      <c r="S328" t="e">
        <f t="shared" si="19"/>
        <v>#N/A</v>
      </c>
      <c r="X328" t="s">
        <v>52</v>
      </c>
      <c r="Y328" t="s">
        <v>34</v>
      </c>
      <c r="AA328" s="6"/>
      <c r="AC328" s="6"/>
    </row>
    <row r="329" spans="1:29" ht="20.25" customHeight="1" x14ac:dyDescent="0.25">
      <c r="A329" s="74"/>
      <c r="B329" s="20"/>
      <c r="C329" s="33"/>
      <c r="D329" s="74"/>
      <c r="E329" s="19"/>
      <c r="F329" s="56"/>
      <c r="G329" s="74"/>
      <c r="H329" s="26"/>
      <c r="I329" s="54"/>
      <c r="J329" s="26"/>
      <c r="K329" s="54"/>
      <c r="L329" s="74"/>
      <c r="M329" s="56"/>
      <c r="N329" s="54"/>
      <c r="O329" s="56"/>
      <c r="P329" s="17"/>
      <c r="Q329" s="18"/>
      <c r="S329" t="e">
        <f t="shared" si="19"/>
        <v>#N/A</v>
      </c>
      <c r="X329" s="40" t="s">
        <v>52</v>
      </c>
      <c r="Y329" s="40" t="s">
        <v>64</v>
      </c>
      <c r="Z329" s="40"/>
      <c r="AA329" s="43">
        <f>SUMIF($S$6:$S$399,X329,$E$6:$E$399)/1000</f>
        <v>0</v>
      </c>
      <c r="AB329" s="40"/>
      <c r="AC329" s="43">
        <f>SUMIFS($E$6:$E$399,$S$6:$S$399,X329,$J$6:$J$399,"&lt;&gt;Ожидается ТП")/1000</f>
        <v>0</v>
      </c>
    </row>
    <row r="330" spans="1:29" ht="20.25" customHeight="1" x14ac:dyDescent="0.25">
      <c r="A330" s="74"/>
      <c r="B330" s="20"/>
      <c r="C330" s="33"/>
      <c r="D330" s="74"/>
      <c r="E330" s="19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17"/>
      <c r="Q330" s="18"/>
      <c r="S330" t="e">
        <f t="shared" si="19"/>
        <v>#N/A</v>
      </c>
      <c r="X330" t="s">
        <v>53</v>
      </c>
      <c r="Y330" t="s">
        <v>39</v>
      </c>
      <c r="AA330" s="6"/>
      <c r="AC330" s="6"/>
    </row>
    <row r="331" spans="1:29" ht="20.25" customHeight="1" x14ac:dyDescent="0.25">
      <c r="A331" s="74"/>
      <c r="B331" s="20"/>
      <c r="C331" s="33"/>
      <c r="D331" s="74"/>
      <c r="E331" s="19"/>
      <c r="F331" s="56"/>
      <c r="G331" s="74"/>
      <c r="H331" s="26"/>
      <c r="I331" s="54"/>
      <c r="J331" s="26"/>
      <c r="K331" s="54"/>
      <c r="L331" s="74"/>
      <c r="M331" s="56"/>
      <c r="N331" s="54"/>
      <c r="O331" s="56"/>
      <c r="P331" s="17"/>
      <c r="Q331" s="18"/>
      <c r="S331" t="e">
        <f t="shared" si="19"/>
        <v>#N/A</v>
      </c>
      <c r="X331" t="s">
        <v>53</v>
      </c>
      <c r="Y331" t="s">
        <v>59</v>
      </c>
      <c r="AA331" s="6"/>
      <c r="AC331" s="6"/>
    </row>
    <row r="332" spans="1:29" ht="20.25" customHeight="1" x14ac:dyDescent="0.25">
      <c r="A332" s="74"/>
      <c r="B332" s="20"/>
      <c r="C332" s="33"/>
      <c r="D332" s="74"/>
      <c r="E332" s="19"/>
      <c r="F332" s="56"/>
      <c r="G332" s="74"/>
      <c r="H332" s="26"/>
      <c r="I332" s="54"/>
      <c r="J332" s="26"/>
      <c r="K332" s="54"/>
      <c r="L332" s="74"/>
      <c r="M332" s="56"/>
      <c r="N332" s="54"/>
      <c r="O332" s="56"/>
      <c r="P332" s="17"/>
      <c r="Q332" s="18"/>
      <c r="S332" t="e">
        <f t="shared" si="19"/>
        <v>#N/A</v>
      </c>
      <c r="X332" s="40" t="s">
        <v>53</v>
      </c>
      <c r="Y332" s="40" t="s">
        <v>60</v>
      </c>
      <c r="Z332" s="40"/>
      <c r="AA332" s="43">
        <f>SUMIF($S$6:$S$399,X332,$E$6:$E$399)/1000</f>
        <v>0</v>
      </c>
      <c r="AB332" s="40"/>
      <c r="AC332" s="43">
        <f>SUMIFS($E$6:$E$399,$S$6:$S$399,X332,$J$6:$J$399,"&lt;&gt;Ожидается ТП")/1000</f>
        <v>0</v>
      </c>
    </row>
    <row r="333" spans="1:29" ht="20.25" customHeight="1" x14ac:dyDescent="0.25">
      <c r="A333" s="74"/>
      <c r="B333" s="20"/>
      <c r="C333" s="33"/>
      <c r="D333" s="74"/>
      <c r="E333" s="15"/>
      <c r="F333" s="56"/>
      <c r="G333" s="21"/>
      <c r="H333" s="26"/>
      <c r="I333" s="54"/>
      <c r="J333" s="26"/>
      <c r="K333" s="54"/>
      <c r="L333" s="74"/>
      <c r="M333" s="56"/>
      <c r="N333" s="54"/>
      <c r="O333" s="56"/>
      <c r="P333" s="16"/>
      <c r="Q333" s="18"/>
      <c r="S333" t="e">
        <f t="shared" si="19"/>
        <v>#N/A</v>
      </c>
      <c r="X333" t="s">
        <v>54</v>
      </c>
      <c r="Y333" t="s">
        <v>76</v>
      </c>
      <c r="AA333" s="6"/>
      <c r="AC333" s="6"/>
    </row>
    <row r="334" spans="1:29" ht="20.25" customHeight="1" x14ac:dyDescent="0.25">
      <c r="A334" s="74"/>
      <c r="B334" s="20"/>
      <c r="C334" s="33"/>
      <c r="D334" s="74"/>
      <c r="E334" s="15"/>
      <c r="F334" s="56"/>
      <c r="G334" s="21"/>
      <c r="H334" s="26"/>
      <c r="I334" s="54"/>
      <c r="J334" s="26"/>
      <c r="K334" s="54"/>
      <c r="L334" s="74"/>
      <c r="M334" s="56"/>
      <c r="N334" s="54"/>
      <c r="O334" s="56"/>
      <c r="P334" s="16"/>
      <c r="Q334" s="18"/>
      <c r="S334" t="e">
        <f t="shared" si="19"/>
        <v>#N/A</v>
      </c>
      <c r="X334" t="s">
        <v>54</v>
      </c>
      <c r="Y334" t="s">
        <v>86</v>
      </c>
      <c r="AA334" s="6"/>
      <c r="AC334" s="6"/>
    </row>
    <row r="335" spans="1:29" ht="20.25" customHeight="1" x14ac:dyDescent="0.25">
      <c r="A335" s="74"/>
      <c r="B335" s="20"/>
      <c r="C335" s="33"/>
      <c r="D335" s="74"/>
      <c r="E335" s="15"/>
      <c r="F335" s="56"/>
      <c r="G335" s="21"/>
      <c r="H335" s="26"/>
      <c r="I335" s="54"/>
      <c r="J335" s="26"/>
      <c r="K335" s="54"/>
      <c r="L335" s="74"/>
      <c r="M335" s="56"/>
      <c r="N335" s="54"/>
      <c r="O335" s="56"/>
      <c r="P335" s="16"/>
      <c r="Q335" s="18"/>
      <c r="S335" t="e">
        <f t="shared" si="19"/>
        <v>#N/A</v>
      </c>
      <c r="X335" t="s">
        <v>54</v>
      </c>
      <c r="Y335" t="s">
        <v>95</v>
      </c>
      <c r="AA335" s="6"/>
      <c r="AC335" s="6"/>
    </row>
    <row r="336" spans="1:29" ht="20.25" customHeight="1" x14ac:dyDescent="0.25">
      <c r="A336" s="74"/>
      <c r="B336" s="20"/>
      <c r="C336" s="33"/>
      <c r="D336" s="74"/>
      <c r="E336" s="15"/>
      <c r="F336" s="56"/>
      <c r="G336" s="21"/>
      <c r="H336" s="26"/>
      <c r="I336" s="54"/>
      <c r="J336" s="26"/>
      <c r="K336" s="54"/>
      <c r="L336" s="74"/>
      <c r="M336" s="56"/>
      <c r="N336" s="54"/>
      <c r="O336" s="56"/>
      <c r="P336" s="16"/>
      <c r="Q336" s="18"/>
      <c r="S336" t="e">
        <f t="shared" si="19"/>
        <v>#N/A</v>
      </c>
      <c r="X336" t="s">
        <v>54</v>
      </c>
      <c r="Y336" t="s">
        <v>79</v>
      </c>
      <c r="AA336" s="6"/>
      <c r="AC336" s="6"/>
    </row>
    <row r="337" spans="1:29" ht="20.25" customHeight="1" x14ac:dyDescent="0.25">
      <c r="A337" s="74"/>
      <c r="B337" s="20"/>
      <c r="C337" s="33"/>
      <c r="D337" s="74"/>
      <c r="E337" s="15"/>
      <c r="F337" s="56"/>
      <c r="G337" s="21"/>
      <c r="H337" s="26"/>
      <c r="I337" s="54"/>
      <c r="J337" s="26"/>
      <c r="K337" s="54"/>
      <c r="L337" s="74"/>
      <c r="M337" s="56"/>
      <c r="N337" s="54"/>
      <c r="O337" s="56"/>
      <c r="P337" s="16"/>
      <c r="Q337" s="18"/>
      <c r="X337" t="s">
        <v>54</v>
      </c>
      <c r="Y337" t="s">
        <v>99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5"/>
      <c r="F338" s="56"/>
      <c r="G338" s="21"/>
      <c r="H338" s="26"/>
      <c r="I338" s="54"/>
      <c r="J338" s="26"/>
      <c r="K338" s="54"/>
      <c r="L338" s="74"/>
      <c r="M338" s="56"/>
      <c r="N338" s="54"/>
      <c r="O338" s="56"/>
      <c r="P338" s="16"/>
      <c r="Q338" s="18"/>
      <c r="S338" t="e">
        <f t="shared" si="19"/>
        <v>#N/A</v>
      </c>
      <c r="X338" t="s">
        <v>54</v>
      </c>
      <c r="Y338" t="s">
        <v>80</v>
      </c>
      <c r="AA338" s="6"/>
      <c r="AC338" s="6"/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19"/>
        <v>#N/A</v>
      </c>
      <c r="X339" s="40" t="s">
        <v>54</v>
      </c>
      <c r="Y339" s="40" t="s">
        <v>35</v>
      </c>
      <c r="Z339" s="40"/>
      <c r="AA339" s="43">
        <f>SUMIF($S$6:$S$399,X339,$E$6:$E$399)/1000</f>
        <v>0</v>
      </c>
      <c r="AB339" s="40"/>
      <c r="AC339" s="43">
        <f>SUMIFS($E$6:$E$399,$S$6:$S$399,X339,$J$6:$J$399,"&lt;&gt;Ожидается ТП")/1000</f>
        <v>0</v>
      </c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36"/>
      <c r="K340" s="54"/>
      <c r="L340" s="74"/>
      <c r="M340" s="56"/>
      <c r="N340" s="54"/>
      <c r="O340" s="56"/>
      <c r="P340" s="17"/>
      <c r="Q340" s="18"/>
      <c r="S340" t="e">
        <f t="shared" si="19"/>
        <v>#N/A</v>
      </c>
      <c r="X340" t="s">
        <v>55</v>
      </c>
      <c r="Y340" t="s">
        <v>72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36"/>
      <c r="K341" s="54"/>
      <c r="L341" s="74"/>
      <c r="M341" s="56"/>
      <c r="N341" s="54"/>
      <c r="O341" s="56"/>
      <c r="P341" s="17"/>
      <c r="Q341" s="18"/>
      <c r="S341" t="e">
        <f t="shared" si="19"/>
        <v>#N/A</v>
      </c>
      <c r="X341" s="40" t="s">
        <v>55</v>
      </c>
      <c r="Y341" s="40" t="s">
        <v>30</v>
      </c>
      <c r="Z341" s="40"/>
      <c r="AA341" s="43">
        <f>SUMIF($S$6:$S$399,X341,$E$6:$E$399)/1000</f>
        <v>0</v>
      </c>
      <c r="AB341" s="40"/>
      <c r="AC341" s="43">
        <f>SUMIFS($E$6:$E$399,$S$6:$S$399,X341,$J$6:$J$399,"&lt;&gt;Ожидается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9"/>
      <c r="F342" s="56"/>
      <c r="G342" s="74"/>
      <c r="H342" s="26"/>
      <c r="I342" s="54"/>
      <c r="J342" s="36"/>
      <c r="K342" s="54"/>
      <c r="L342" s="74"/>
      <c r="M342" s="56"/>
      <c r="N342" s="54"/>
      <c r="O342" s="56"/>
      <c r="P342" s="17"/>
      <c r="Q342" s="18"/>
      <c r="S342" t="e">
        <f t="shared" si="19"/>
        <v>#N/A</v>
      </c>
      <c r="X342" s="40" t="s">
        <v>56</v>
      </c>
      <c r="Y342" s="40" t="s">
        <v>43</v>
      </c>
      <c r="Z342" s="40"/>
      <c r="AA342" s="43">
        <f>SUMIF($S$6:$S$399,X342,$E$6:$E$399)/1000</f>
        <v>0</v>
      </c>
      <c r="AB342" s="40"/>
      <c r="AC342" s="43">
        <f>SUMIFS($E$6:$E$399,$S$6:$S$399,X342,$J$6:$J$399,"&lt;&gt;Ожидается ТП")/1000</f>
        <v>0</v>
      </c>
    </row>
    <row r="343" spans="1:29" ht="20.25" customHeight="1" x14ac:dyDescent="0.25">
      <c r="A343" s="74"/>
      <c r="B343" s="20"/>
      <c r="C343" s="33"/>
      <c r="D343" s="74"/>
      <c r="E343" s="19"/>
      <c r="F343" s="56"/>
      <c r="G343" s="74"/>
      <c r="H343" s="26"/>
      <c r="I343" s="54"/>
      <c r="J343" s="36"/>
      <c r="K343" s="54"/>
      <c r="L343" s="74"/>
      <c r="M343" s="56"/>
      <c r="N343" s="54"/>
      <c r="O343" s="56"/>
      <c r="P343" s="17"/>
      <c r="Q343" s="18"/>
      <c r="X343" s="12" t="s">
        <v>56</v>
      </c>
      <c r="Y343" s="12" t="s">
        <v>87</v>
      </c>
      <c r="Z343" s="12"/>
      <c r="AA343" s="13"/>
      <c r="AB343" s="12"/>
      <c r="AC343" s="13"/>
    </row>
    <row r="344" spans="1:29" ht="20.25" customHeight="1" x14ac:dyDescent="0.25">
      <c r="A344" s="74"/>
      <c r="B344" s="20"/>
      <c r="C344" s="33"/>
      <c r="D344" s="74"/>
      <c r="E344" s="19"/>
      <c r="F344" s="56"/>
      <c r="G344" s="74"/>
      <c r="H344" s="26"/>
      <c r="I344" s="54"/>
      <c r="J344" s="36"/>
      <c r="K344" s="54"/>
      <c r="L344" s="74"/>
      <c r="M344" s="56"/>
      <c r="N344" s="54"/>
      <c r="O344" s="56"/>
      <c r="P344" s="17"/>
      <c r="Q344" s="18"/>
      <c r="S344" t="e">
        <f t="shared" ref="S344:S351" si="20">INDEX($X$298:$X$350,MATCH(Q344,$Y$298:$Y$350,0))</f>
        <v>#N/A</v>
      </c>
      <c r="X344" t="s">
        <v>57</v>
      </c>
      <c r="Y344" t="s">
        <v>58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9"/>
      <c r="F345" s="56"/>
      <c r="G345" s="74"/>
      <c r="H345" s="26"/>
      <c r="I345" s="54"/>
      <c r="J345" s="36"/>
      <c r="K345" s="54"/>
      <c r="L345" s="74"/>
      <c r="M345" s="56"/>
      <c r="N345" s="54"/>
      <c r="O345" s="56"/>
      <c r="P345" s="17"/>
      <c r="Q345" s="18"/>
      <c r="S345" t="e">
        <f t="shared" si="20"/>
        <v>#N/A</v>
      </c>
      <c r="X345" t="s">
        <v>57</v>
      </c>
      <c r="Y345" t="s">
        <v>91</v>
      </c>
      <c r="AA345" s="6"/>
      <c r="AC345" s="6"/>
    </row>
    <row r="346" spans="1:29" ht="20.25" customHeight="1" x14ac:dyDescent="0.25">
      <c r="A346" s="74"/>
      <c r="B346" s="20"/>
      <c r="C346" s="26"/>
      <c r="D346" s="74"/>
      <c r="E346" s="19"/>
      <c r="F346" s="56"/>
      <c r="G346" s="74"/>
      <c r="H346" s="26"/>
      <c r="I346" s="54"/>
      <c r="J346" s="26"/>
      <c r="K346" s="54"/>
      <c r="L346" s="74"/>
      <c r="M346" s="56"/>
      <c r="N346" s="54"/>
      <c r="O346" s="56"/>
      <c r="P346" s="17"/>
      <c r="Q346" s="18"/>
      <c r="S346" t="e">
        <f t="shared" si="20"/>
        <v>#N/A</v>
      </c>
      <c r="X346" s="40" t="s">
        <v>57</v>
      </c>
      <c r="Y346" s="40" t="s">
        <v>44</v>
      </c>
      <c r="Z346" s="40"/>
      <c r="AA346" s="43">
        <f>SUMIF($S$6:$S$399,X346,$E$6:$E$399)/1000</f>
        <v>0</v>
      </c>
      <c r="AB346" s="40"/>
      <c r="AC346" s="43">
        <f>SUMIFS($E$6:$E$399,$S$6:$S$399,X346,$J$6:$J$399,"&lt;&gt;Ожидается ТП")/1000</f>
        <v>0</v>
      </c>
    </row>
    <row r="347" spans="1:29" ht="20.25" customHeight="1" x14ac:dyDescent="0.25">
      <c r="A347" s="74"/>
      <c r="B347" s="20"/>
      <c r="C347" s="26"/>
      <c r="D347" s="74"/>
      <c r="E347" s="19"/>
      <c r="F347" s="56"/>
      <c r="G347" s="74"/>
      <c r="H347" s="26"/>
      <c r="I347" s="54"/>
      <c r="J347" s="26"/>
      <c r="K347" s="54"/>
      <c r="L347" s="74"/>
      <c r="M347" s="56"/>
      <c r="N347" s="54"/>
      <c r="O347" s="56"/>
      <c r="P347" s="17"/>
      <c r="Q347" s="18"/>
      <c r="S347" t="e">
        <f t="shared" si="20"/>
        <v>#N/A</v>
      </c>
      <c r="X347" s="12"/>
      <c r="Y347" s="12"/>
      <c r="Z347" s="12"/>
      <c r="AA347" s="13"/>
      <c r="AB347" s="12"/>
      <c r="AC347" s="13"/>
    </row>
    <row r="348" spans="1:29" ht="20.25" customHeight="1" x14ac:dyDescent="0.25">
      <c r="A348" s="74"/>
      <c r="B348" s="20"/>
      <c r="C348" s="26"/>
      <c r="D348" s="74"/>
      <c r="E348" s="19"/>
      <c r="F348" s="56"/>
      <c r="G348" s="74"/>
      <c r="H348" s="26"/>
      <c r="I348" s="54"/>
      <c r="J348" s="26"/>
      <c r="K348" s="54"/>
      <c r="L348" s="74"/>
      <c r="M348" s="56"/>
      <c r="N348" s="54"/>
      <c r="O348" s="56"/>
      <c r="P348" s="17"/>
      <c r="Q348" s="18"/>
      <c r="S348" t="e">
        <f t="shared" si="20"/>
        <v>#N/A</v>
      </c>
      <c r="X348" s="12"/>
      <c r="Y348" s="12"/>
      <c r="Z348" s="12"/>
      <c r="AA348" s="13"/>
      <c r="AB348" s="12"/>
      <c r="AC348" s="13"/>
    </row>
    <row r="349" spans="1:29" ht="20.25" customHeight="1" x14ac:dyDescent="0.25">
      <c r="A349" s="74"/>
      <c r="B349" s="20"/>
      <c r="C349" s="26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0"/>
        <v>#N/A</v>
      </c>
    </row>
    <row r="350" spans="1:29" ht="20.25" customHeight="1" x14ac:dyDescent="0.25">
      <c r="A350" s="74"/>
      <c r="B350" s="20"/>
      <c r="C350" s="26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0"/>
        <v>#N/A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26"/>
      <c r="K351" s="54"/>
      <c r="L351" s="74"/>
      <c r="M351" s="56"/>
      <c r="N351" s="54"/>
      <c r="O351" s="56"/>
      <c r="P351" s="17"/>
      <c r="Q351" s="18"/>
      <c r="S351" t="e">
        <f t="shared" si="20"/>
        <v>#N/A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26"/>
      <c r="K352" s="54"/>
      <c r="L352" s="74"/>
      <c r="M352" s="56"/>
      <c r="N352" s="54"/>
      <c r="O352" s="56"/>
      <c r="P352" s="17"/>
      <c r="Q352" s="18"/>
    </row>
    <row r="353" spans="1:17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26"/>
      <c r="K353" s="54"/>
      <c r="L353" s="74"/>
      <c r="M353" s="56"/>
      <c r="N353" s="54"/>
      <c r="O353" s="56"/>
      <c r="P353" s="17"/>
      <c r="Q353" s="18"/>
    </row>
    <row r="354" spans="1:17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26"/>
      <c r="K354" s="54"/>
      <c r="L354" s="74"/>
      <c r="M354" s="56"/>
      <c r="N354" s="54"/>
      <c r="O354" s="56"/>
      <c r="P354" s="17"/>
      <c r="Q354" s="18"/>
    </row>
    <row r="355" spans="1:17" ht="20.25" customHeight="1" x14ac:dyDescent="0.25">
      <c r="A355" s="74"/>
      <c r="B355" s="20"/>
      <c r="C355" s="33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</row>
    <row r="356" spans="1:17" ht="20.25" customHeight="1" x14ac:dyDescent="0.25">
      <c r="A356" s="74"/>
      <c r="B356" s="20"/>
      <c r="C356" s="33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</row>
    <row r="357" spans="1:17" ht="20.25" customHeight="1" x14ac:dyDescent="0.25">
      <c r="A357" s="74"/>
      <c r="B357" s="20"/>
      <c r="C357" s="33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</row>
    <row r="358" spans="1:17" ht="20.25" customHeight="1" x14ac:dyDescent="0.25">
      <c r="A358" s="74"/>
      <c r="B358" s="20"/>
      <c r="C358" s="33"/>
      <c r="D358" s="74"/>
      <c r="E358" s="19"/>
      <c r="F358" s="56"/>
      <c r="G358" s="74"/>
      <c r="H358" s="26"/>
      <c r="I358" s="54"/>
      <c r="J358" s="26"/>
      <c r="K358" s="54"/>
      <c r="L358" s="74"/>
      <c r="M358" s="56"/>
      <c r="N358" s="54"/>
      <c r="O358" s="56"/>
      <c r="P358" s="17"/>
      <c r="Q358" s="18"/>
    </row>
    <row r="359" spans="1:17" ht="20.25" customHeight="1" x14ac:dyDescent="0.25">
      <c r="A359" s="74"/>
      <c r="B359" s="20"/>
      <c r="C359" s="33"/>
      <c r="D359" s="74"/>
      <c r="E359" s="19"/>
      <c r="F359" s="56"/>
      <c r="G359" s="74"/>
      <c r="H359" s="26"/>
      <c r="I359" s="54"/>
      <c r="J359" s="26"/>
      <c r="K359" s="54"/>
      <c r="L359" s="74"/>
      <c r="M359" s="56"/>
      <c r="N359" s="54"/>
      <c r="O359" s="56"/>
      <c r="P359" s="17"/>
      <c r="Q359" s="18"/>
    </row>
    <row r="360" spans="1:17" ht="20.25" customHeight="1" x14ac:dyDescent="0.25">
      <c r="A360" s="74"/>
      <c r="B360" s="20"/>
      <c r="C360" s="26"/>
      <c r="D360" s="74"/>
      <c r="E360" s="19"/>
      <c r="F360" s="56"/>
      <c r="G360" s="74"/>
      <c r="H360" s="26"/>
      <c r="I360" s="54"/>
      <c r="J360" s="35"/>
      <c r="K360" s="54"/>
      <c r="L360" s="74"/>
      <c r="M360" s="56"/>
      <c r="N360" s="54"/>
      <c r="O360" s="56"/>
      <c r="P360" s="17"/>
      <c r="Q360" s="18"/>
    </row>
    <row r="361" spans="1:17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33"/>
      <c r="K361" s="54"/>
      <c r="L361" s="74"/>
      <c r="M361" s="56"/>
      <c r="N361" s="54"/>
      <c r="O361" s="56"/>
      <c r="P361" s="17"/>
      <c r="Q361" s="18"/>
    </row>
    <row r="362" spans="1:17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33"/>
      <c r="K362" s="54"/>
      <c r="L362" s="74"/>
      <c r="M362" s="56"/>
      <c r="N362" s="54"/>
      <c r="O362" s="56"/>
      <c r="P362" s="17"/>
      <c r="Q362" s="18"/>
    </row>
    <row r="363" spans="1:17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35"/>
      <c r="K363" s="54"/>
      <c r="L363" s="74"/>
      <c r="M363" s="56"/>
      <c r="N363" s="54"/>
      <c r="O363" s="56"/>
      <c r="P363" s="17"/>
      <c r="Q363" s="18"/>
    </row>
    <row r="364" spans="1:17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35"/>
      <c r="K364" s="54"/>
      <c r="L364" s="74"/>
      <c r="M364" s="56"/>
      <c r="N364" s="54"/>
      <c r="O364" s="56"/>
      <c r="P364" s="17"/>
      <c r="Q364" s="18"/>
    </row>
    <row r="365" spans="1:17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</sheetData>
  <mergeCells count="46">
    <mergeCell ref="G274:H274"/>
    <mergeCell ref="A1:O1"/>
    <mergeCell ref="A3:A4"/>
    <mergeCell ref="B3:B4"/>
    <mergeCell ref="C3:E3"/>
    <mergeCell ref="F3:L3"/>
    <mergeCell ref="M3:O3"/>
    <mergeCell ref="G269:H269"/>
    <mergeCell ref="G270:H270"/>
    <mergeCell ref="G271:H271"/>
    <mergeCell ref="G272:H272"/>
    <mergeCell ref="G273:H273"/>
    <mergeCell ref="G286:H286"/>
    <mergeCell ref="G275:H275"/>
    <mergeCell ref="G276:H276"/>
    <mergeCell ref="G277:H277"/>
    <mergeCell ref="G278:H278"/>
    <mergeCell ref="G279:H279"/>
    <mergeCell ref="G280:H280"/>
    <mergeCell ref="G281:H281"/>
    <mergeCell ref="G282:H282"/>
    <mergeCell ref="G283:H283"/>
    <mergeCell ref="G284:H284"/>
    <mergeCell ref="G285:H285"/>
    <mergeCell ref="AH296:AH298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93:H293"/>
    <mergeCell ref="G294:H294"/>
    <mergeCell ref="G295:H295"/>
    <mergeCell ref="G296:H296"/>
    <mergeCell ref="AG296:AG298"/>
    <mergeCell ref="G309:H309"/>
    <mergeCell ref="G310:H310"/>
    <mergeCell ref="G299:H299"/>
    <mergeCell ref="G302:H302"/>
    <mergeCell ref="G303:H303"/>
    <mergeCell ref="G304:H304"/>
    <mergeCell ref="G306:H306"/>
    <mergeCell ref="G308:H308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195:J226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H365"/>
  <sheetViews>
    <sheetView tabSelected="1" topLeftCell="A4" zoomScale="60" zoomScaleNormal="60" workbookViewId="0">
      <pane ySplit="1" topLeftCell="A158" activePane="bottomLeft" state="frozen"/>
      <selection activeCell="A4" sqref="A4"/>
      <selection pane="bottomLeft" activeCell="K84" sqref="K84"/>
    </sheetView>
  </sheetViews>
  <sheetFormatPr defaultRowHeight="15" x14ac:dyDescent="0.25"/>
  <cols>
    <col min="1" max="1" width="20" customWidth="1"/>
    <col min="2" max="2" width="42.5703125" customWidth="1"/>
    <col min="3" max="5" width="20" customWidth="1"/>
    <col min="6" max="6" width="20" style="53" customWidth="1"/>
    <col min="7" max="8" width="20" customWidth="1"/>
    <col min="9" max="9" width="20" style="53" customWidth="1"/>
    <col min="10" max="10" width="20" customWidth="1"/>
    <col min="11" max="11" width="20" style="53" customWidth="1"/>
    <col min="12" max="12" width="20" customWidth="1"/>
    <col min="13" max="15" width="20" style="53" customWidth="1"/>
    <col min="16" max="16" width="30.42578125" customWidth="1"/>
    <col min="17" max="17" width="27.85546875" customWidth="1"/>
    <col min="18" max="18" width="13" customWidth="1"/>
    <col min="19" max="19" width="38.42578125" customWidth="1"/>
    <col min="24" max="24" width="23.85546875" customWidth="1"/>
    <col min="25" max="25" width="14.85546875" customWidth="1"/>
    <col min="32" max="32" width="27.5703125" customWidth="1"/>
    <col min="33" max="33" width="28.5703125" customWidth="1"/>
    <col min="34" max="34" width="31.5703125" customWidth="1"/>
  </cols>
  <sheetData>
    <row r="1" spans="1:17" x14ac:dyDescent="0.25">
      <c r="A1" s="141" t="s">
        <v>1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</row>
    <row r="2" spans="1:17" x14ac:dyDescent="0.25">
      <c r="A2" s="134"/>
      <c r="B2" s="136"/>
      <c r="C2" s="136"/>
      <c r="D2" s="1"/>
      <c r="E2" s="4"/>
      <c r="F2" s="57"/>
      <c r="G2" s="136"/>
      <c r="H2" s="2"/>
      <c r="I2" s="51"/>
      <c r="J2" s="1"/>
      <c r="K2" s="9"/>
      <c r="L2" s="136"/>
      <c r="M2" s="9"/>
      <c r="N2" s="10"/>
      <c r="O2" s="9"/>
    </row>
    <row r="3" spans="1:17" x14ac:dyDescent="0.25">
      <c r="A3" s="142" t="s">
        <v>0</v>
      </c>
      <c r="B3" s="143" t="s">
        <v>2</v>
      </c>
      <c r="C3" s="145" t="s">
        <v>3</v>
      </c>
      <c r="D3" s="146"/>
      <c r="E3" s="147"/>
      <c r="F3" s="141" t="s">
        <v>4</v>
      </c>
      <c r="G3" s="141"/>
      <c r="H3" s="141"/>
      <c r="I3" s="141"/>
      <c r="J3" s="141"/>
      <c r="K3" s="141"/>
      <c r="L3" s="141"/>
      <c r="M3" s="141" t="s">
        <v>5</v>
      </c>
      <c r="N3" s="141"/>
      <c r="O3" s="141"/>
    </row>
    <row r="4" spans="1:17" ht="45" x14ac:dyDescent="0.25">
      <c r="A4" s="142"/>
      <c r="B4" s="144"/>
      <c r="C4" s="136" t="s">
        <v>20</v>
      </c>
      <c r="D4" s="135" t="s">
        <v>6</v>
      </c>
      <c r="E4" s="5" t="s">
        <v>7</v>
      </c>
      <c r="F4" s="55" t="s">
        <v>6</v>
      </c>
      <c r="G4" s="135" t="s">
        <v>8</v>
      </c>
      <c r="H4" s="3" t="s">
        <v>21</v>
      </c>
      <c r="I4" s="52" t="s">
        <v>9</v>
      </c>
      <c r="J4" s="135" t="s">
        <v>10</v>
      </c>
      <c r="K4" s="55" t="s">
        <v>11</v>
      </c>
      <c r="L4" s="135" t="s">
        <v>12</v>
      </c>
      <c r="M4" s="55" t="s">
        <v>13</v>
      </c>
      <c r="N4" s="52" t="s">
        <v>14</v>
      </c>
      <c r="O4" s="55" t="s">
        <v>15</v>
      </c>
    </row>
    <row r="5" spans="1:17" x14ac:dyDescent="0.25">
      <c r="A5" s="14"/>
    </row>
    <row r="6" spans="1:17" ht="20.25" customHeight="1" x14ac:dyDescent="0.25">
      <c r="A6" s="74">
        <v>1</v>
      </c>
      <c r="B6" s="17" t="s">
        <v>40</v>
      </c>
      <c r="C6" s="25">
        <v>44525.447916666664</v>
      </c>
      <c r="D6" s="74">
        <v>1</v>
      </c>
      <c r="E6" s="58">
        <v>24.9</v>
      </c>
      <c r="F6" s="56">
        <f>D6</f>
        <v>1</v>
      </c>
      <c r="G6" s="132" t="s">
        <v>116</v>
      </c>
      <c r="H6" s="133"/>
      <c r="I6" s="54">
        <f t="shared" ref="I6:I69" si="0">E6</f>
        <v>24.9</v>
      </c>
      <c r="J6" s="22">
        <f>C6</f>
        <v>44525.447916666664</v>
      </c>
      <c r="K6" s="54">
        <f>E6*526.79</f>
        <v>13117.070999999998</v>
      </c>
      <c r="L6" s="74" t="s">
        <v>16</v>
      </c>
      <c r="M6" s="56">
        <f t="shared" ref="M6:M69" si="1">F6</f>
        <v>1</v>
      </c>
      <c r="N6" s="54">
        <f t="shared" ref="N6:N69" si="2">E6</f>
        <v>24.9</v>
      </c>
      <c r="O6" s="56">
        <v>0</v>
      </c>
      <c r="P6" s="28"/>
      <c r="Q6" s="60"/>
    </row>
    <row r="7" spans="1:17" ht="20.25" customHeight="1" x14ac:dyDescent="0.25">
      <c r="A7" s="74">
        <v>2</v>
      </c>
      <c r="B7" s="17" t="s">
        <v>40</v>
      </c>
      <c r="C7" s="25">
        <v>44525.791666666664</v>
      </c>
      <c r="D7" s="74">
        <v>1</v>
      </c>
      <c r="E7" s="95">
        <v>24.9</v>
      </c>
      <c r="F7" s="56">
        <f t="shared" ref="F7:F70" si="3">D7</f>
        <v>1</v>
      </c>
      <c r="G7" s="132" t="s">
        <v>116</v>
      </c>
      <c r="H7" s="133"/>
      <c r="I7" s="54">
        <f t="shared" si="0"/>
        <v>24.9</v>
      </c>
      <c r="J7" s="22">
        <f t="shared" ref="J7:J70" si="4">C7</f>
        <v>44525.791666666664</v>
      </c>
      <c r="K7" s="54">
        <f t="shared" ref="K7:K70" si="5">E7*526.79</f>
        <v>13117.070999999998</v>
      </c>
      <c r="L7" s="74" t="s">
        <v>16</v>
      </c>
      <c r="M7" s="56">
        <f t="shared" si="1"/>
        <v>1</v>
      </c>
      <c r="N7" s="54">
        <f t="shared" si="2"/>
        <v>24.9</v>
      </c>
      <c r="O7" s="56">
        <v>0</v>
      </c>
      <c r="P7" s="28"/>
      <c r="Q7" s="60"/>
    </row>
    <row r="8" spans="1:17" ht="20.25" customHeight="1" x14ac:dyDescent="0.25">
      <c r="A8" s="74">
        <v>3</v>
      </c>
      <c r="B8" s="17" t="s">
        <v>40</v>
      </c>
      <c r="C8" s="25">
        <v>44526.125</v>
      </c>
      <c r="D8" s="74">
        <v>1</v>
      </c>
      <c r="E8" s="95">
        <v>24.9</v>
      </c>
      <c r="F8" s="56">
        <f t="shared" si="3"/>
        <v>1</v>
      </c>
      <c r="G8" s="132" t="s">
        <v>116</v>
      </c>
      <c r="H8" s="133"/>
      <c r="I8" s="54">
        <f t="shared" si="0"/>
        <v>24.9</v>
      </c>
      <c r="J8" s="22">
        <f t="shared" si="4"/>
        <v>44526.125</v>
      </c>
      <c r="K8" s="54">
        <f t="shared" si="5"/>
        <v>13117.070999999998</v>
      </c>
      <c r="L8" s="74" t="s">
        <v>16</v>
      </c>
      <c r="M8" s="56">
        <f t="shared" si="1"/>
        <v>1</v>
      </c>
      <c r="N8" s="54">
        <f t="shared" si="2"/>
        <v>24.9</v>
      </c>
      <c r="O8" s="56">
        <v>0</v>
      </c>
      <c r="P8" s="28"/>
      <c r="Q8" s="60"/>
    </row>
    <row r="9" spans="1:17" s="12" customFormat="1" ht="20.25" customHeight="1" x14ac:dyDescent="0.25">
      <c r="A9" s="74">
        <v>4</v>
      </c>
      <c r="B9" s="17" t="s">
        <v>40</v>
      </c>
      <c r="C9" s="25">
        <v>44526.498611111114</v>
      </c>
      <c r="D9" s="74">
        <v>1</v>
      </c>
      <c r="E9" s="95">
        <v>24.9</v>
      </c>
      <c r="F9" s="56">
        <f t="shared" si="3"/>
        <v>1</v>
      </c>
      <c r="G9" s="132" t="s">
        <v>116</v>
      </c>
      <c r="H9" s="133"/>
      <c r="I9" s="54">
        <f t="shared" si="0"/>
        <v>24.9</v>
      </c>
      <c r="J9" s="22">
        <f t="shared" si="4"/>
        <v>44526.498611111114</v>
      </c>
      <c r="K9" s="54">
        <f t="shared" si="5"/>
        <v>13117.070999999998</v>
      </c>
      <c r="L9" s="74" t="s">
        <v>16</v>
      </c>
      <c r="M9" s="56">
        <f t="shared" si="1"/>
        <v>1</v>
      </c>
      <c r="N9" s="54">
        <f t="shared" si="2"/>
        <v>24.9</v>
      </c>
      <c r="O9" s="56">
        <v>0</v>
      </c>
      <c r="P9" s="66"/>
      <c r="Q9" s="60"/>
    </row>
    <row r="10" spans="1:17" s="12" customFormat="1" ht="20.25" customHeight="1" x14ac:dyDescent="0.25">
      <c r="A10" s="74">
        <v>5</v>
      </c>
      <c r="B10" s="17" t="s">
        <v>40</v>
      </c>
      <c r="C10" s="25">
        <v>44526.958333333336</v>
      </c>
      <c r="D10" s="74">
        <v>1</v>
      </c>
      <c r="E10" s="95">
        <v>24.9</v>
      </c>
      <c r="F10" s="56">
        <f t="shared" si="3"/>
        <v>1</v>
      </c>
      <c r="G10" s="132" t="s">
        <v>116</v>
      </c>
      <c r="H10" s="133"/>
      <c r="I10" s="54">
        <f t="shared" si="0"/>
        <v>24.9</v>
      </c>
      <c r="J10" s="22">
        <f t="shared" si="4"/>
        <v>44526.958333333336</v>
      </c>
      <c r="K10" s="54">
        <f t="shared" si="5"/>
        <v>13117.070999999998</v>
      </c>
      <c r="L10" s="74" t="s">
        <v>16</v>
      </c>
      <c r="M10" s="56">
        <f t="shared" si="1"/>
        <v>1</v>
      </c>
      <c r="N10" s="54">
        <f t="shared" si="2"/>
        <v>24.9</v>
      </c>
      <c r="O10" s="56">
        <v>0</v>
      </c>
      <c r="P10" s="28"/>
      <c r="Q10" s="60"/>
    </row>
    <row r="11" spans="1:17" s="12" customFormat="1" ht="20.25" customHeight="1" x14ac:dyDescent="0.25">
      <c r="A11" s="74">
        <v>6</v>
      </c>
      <c r="B11" s="17" t="s">
        <v>40</v>
      </c>
      <c r="C11" s="25">
        <v>44527.229166666664</v>
      </c>
      <c r="D11" s="74">
        <v>1</v>
      </c>
      <c r="E11" s="95">
        <v>24.9</v>
      </c>
      <c r="F11" s="56">
        <f t="shared" si="3"/>
        <v>1</v>
      </c>
      <c r="G11" s="132" t="s">
        <v>116</v>
      </c>
      <c r="H11" s="133"/>
      <c r="I11" s="54">
        <f t="shared" si="0"/>
        <v>24.9</v>
      </c>
      <c r="J11" s="22">
        <f t="shared" si="4"/>
        <v>44527.229166666664</v>
      </c>
      <c r="K11" s="54">
        <f t="shared" si="5"/>
        <v>13117.070999999998</v>
      </c>
      <c r="L11" s="74" t="s">
        <v>16</v>
      </c>
      <c r="M11" s="56">
        <f t="shared" si="1"/>
        <v>1</v>
      </c>
      <c r="N11" s="54">
        <f t="shared" si="2"/>
        <v>24.9</v>
      </c>
      <c r="O11" s="56">
        <v>0</v>
      </c>
      <c r="P11" s="28"/>
      <c r="Q11" s="60"/>
    </row>
    <row r="12" spans="1:17" s="12" customFormat="1" ht="20.25" customHeight="1" x14ac:dyDescent="0.25">
      <c r="A12" s="74">
        <v>7</v>
      </c>
      <c r="B12" s="17" t="s">
        <v>40</v>
      </c>
      <c r="C12" s="25">
        <v>44528.652777777781</v>
      </c>
      <c r="D12" s="74">
        <v>1</v>
      </c>
      <c r="E12" s="95">
        <v>24.9</v>
      </c>
      <c r="F12" s="56">
        <f t="shared" si="3"/>
        <v>1</v>
      </c>
      <c r="G12" s="132" t="s">
        <v>116</v>
      </c>
      <c r="H12" s="133"/>
      <c r="I12" s="54">
        <f t="shared" si="0"/>
        <v>24.9</v>
      </c>
      <c r="J12" s="22">
        <f t="shared" si="4"/>
        <v>44528.652777777781</v>
      </c>
      <c r="K12" s="54">
        <f t="shared" si="5"/>
        <v>13117.070999999998</v>
      </c>
      <c r="L12" s="74" t="s">
        <v>16</v>
      </c>
      <c r="M12" s="56">
        <f t="shared" si="1"/>
        <v>1</v>
      </c>
      <c r="N12" s="54">
        <f t="shared" si="2"/>
        <v>24.9</v>
      </c>
      <c r="O12" s="56">
        <v>0</v>
      </c>
      <c r="P12" s="66"/>
      <c r="Q12" s="60"/>
    </row>
    <row r="13" spans="1:17" s="12" customFormat="1" ht="20.25" customHeight="1" x14ac:dyDescent="0.25">
      <c r="A13" s="74">
        <v>8</v>
      </c>
      <c r="B13" s="17" t="s">
        <v>40</v>
      </c>
      <c r="C13" s="25">
        <v>44529.826388888891</v>
      </c>
      <c r="D13" s="74">
        <v>1</v>
      </c>
      <c r="E13" s="95">
        <v>24.9</v>
      </c>
      <c r="F13" s="56">
        <f t="shared" si="3"/>
        <v>1</v>
      </c>
      <c r="G13" s="132" t="s">
        <v>116</v>
      </c>
      <c r="H13" s="133"/>
      <c r="I13" s="54">
        <f t="shared" si="0"/>
        <v>24.9</v>
      </c>
      <c r="J13" s="22">
        <f t="shared" si="4"/>
        <v>44529.826388888891</v>
      </c>
      <c r="K13" s="54">
        <f t="shared" si="5"/>
        <v>13117.070999999998</v>
      </c>
      <c r="L13" s="74" t="s">
        <v>16</v>
      </c>
      <c r="M13" s="56">
        <f t="shared" si="1"/>
        <v>1</v>
      </c>
      <c r="N13" s="54">
        <f t="shared" si="2"/>
        <v>24.9</v>
      </c>
      <c r="O13" s="56">
        <v>0</v>
      </c>
      <c r="P13" s="28"/>
      <c r="Q13" s="11"/>
    </row>
    <row r="14" spans="1:17" s="12" customFormat="1" ht="20.25" customHeight="1" x14ac:dyDescent="0.25">
      <c r="A14" s="74">
        <v>9</v>
      </c>
      <c r="B14" s="17" t="s">
        <v>40</v>
      </c>
      <c r="C14" s="25">
        <v>44529.541666666664</v>
      </c>
      <c r="D14" s="74">
        <v>1</v>
      </c>
      <c r="E14" s="95">
        <v>24.9</v>
      </c>
      <c r="F14" s="56">
        <f t="shared" si="3"/>
        <v>1</v>
      </c>
      <c r="G14" s="132" t="s">
        <v>116</v>
      </c>
      <c r="H14" s="133"/>
      <c r="I14" s="54">
        <f t="shared" si="0"/>
        <v>24.9</v>
      </c>
      <c r="J14" s="22">
        <f t="shared" si="4"/>
        <v>44529.541666666664</v>
      </c>
      <c r="K14" s="54">
        <f t="shared" si="5"/>
        <v>13117.070999999998</v>
      </c>
      <c r="L14" s="74" t="s">
        <v>16</v>
      </c>
      <c r="M14" s="56">
        <f t="shared" si="1"/>
        <v>1</v>
      </c>
      <c r="N14" s="54">
        <f t="shared" si="2"/>
        <v>24.9</v>
      </c>
      <c r="O14" s="56">
        <v>0</v>
      </c>
      <c r="P14" s="28"/>
      <c r="Q14" s="11"/>
    </row>
    <row r="15" spans="1:17" s="12" customFormat="1" ht="20.25" customHeight="1" x14ac:dyDescent="0.25">
      <c r="A15" s="74">
        <v>10</v>
      </c>
      <c r="B15" s="17" t="s">
        <v>40</v>
      </c>
      <c r="C15" s="25">
        <v>44529.708333333336</v>
      </c>
      <c r="D15" s="74">
        <v>1</v>
      </c>
      <c r="E15" s="95">
        <v>24.9</v>
      </c>
      <c r="F15" s="56">
        <f t="shared" si="3"/>
        <v>1</v>
      </c>
      <c r="G15" s="132" t="s">
        <v>116</v>
      </c>
      <c r="H15" s="133"/>
      <c r="I15" s="54">
        <f t="shared" si="0"/>
        <v>24.9</v>
      </c>
      <c r="J15" s="22">
        <f t="shared" si="4"/>
        <v>44529.708333333336</v>
      </c>
      <c r="K15" s="54">
        <f t="shared" si="5"/>
        <v>13117.070999999998</v>
      </c>
      <c r="L15" s="74" t="s">
        <v>16</v>
      </c>
      <c r="M15" s="56">
        <f t="shared" si="1"/>
        <v>1</v>
      </c>
      <c r="N15" s="54">
        <f t="shared" si="2"/>
        <v>24.9</v>
      </c>
      <c r="O15" s="56">
        <v>0</v>
      </c>
      <c r="P15" s="66"/>
      <c r="Q15" s="11"/>
    </row>
    <row r="16" spans="1:17" s="12" customFormat="1" ht="20.25" customHeight="1" x14ac:dyDescent="0.25">
      <c r="A16" s="74">
        <v>11</v>
      </c>
      <c r="B16" s="17" t="s">
        <v>40</v>
      </c>
      <c r="C16" s="25">
        <v>44530.520833333336</v>
      </c>
      <c r="D16" s="74">
        <v>1</v>
      </c>
      <c r="E16" s="95">
        <v>24.9</v>
      </c>
      <c r="F16" s="56">
        <f t="shared" si="3"/>
        <v>1</v>
      </c>
      <c r="G16" s="132" t="s">
        <v>116</v>
      </c>
      <c r="H16" s="133"/>
      <c r="I16" s="54">
        <f t="shared" si="0"/>
        <v>24.9</v>
      </c>
      <c r="J16" s="22">
        <f t="shared" si="4"/>
        <v>44530.520833333336</v>
      </c>
      <c r="K16" s="54">
        <f t="shared" si="5"/>
        <v>13117.070999999998</v>
      </c>
      <c r="L16" s="74" t="s">
        <v>16</v>
      </c>
      <c r="M16" s="56">
        <f t="shared" si="1"/>
        <v>1</v>
      </c>
      <c r="N16" s="54">
        <f t="shared" si="2"/>
        <v>24.9</v>
      </c>
      <c r="O16" s="56">
        <v>0</v>
      </c>
      <c r="P16" s="28"/>
      <c r="Q16" s="11"/>
    </row>
    <row r="17" spans="1:17" s="12" customFormat="1" ht="20.25" customHeight="1" x14ac:dyDescent="0.25">
      <c r="A17" s="74">
        <v>12</v>
      </c>
      <c r="B17" s="17" t="s">
        <v>40</v>
      </c>
      <c r="C17" s="25">
        <v>44530.631944444445</v>
      </c>
      <c r="D17" s="74">
        <v>1</v>
      </c>
      <c r="E17" s="95">
        <v>24.9</v>
      </c>
      <c r="F17" s="56">
        <f t="shared" si="3"/>
        <v>1</v>
      </c>
      <c r="G17" s="132" t="s">
        <v>116</v>
      </c>
      <c r="H17" s="133"/>
      <c r="I17" s="54">
        <f t="shared" si="0"/>
        <v>24.9</v>
      </c>
      <c r="J17" s="22">
        <f t="shared" si="4"/>
        <v>44530.631944444445</v>
      </c>
      <c r="K17" s="54">
        <f t="shared" si="5"/>
        <v>13117.070999999998</v>
      </c>
      <c r="L17" s="74" t="s">
        <v>16</v>
      </c>
      <c r="M17" s="56">
        <f t="shared" si="1"/>
        <v>1</v>
      </c>
      <c r="N17" s="54">
        <f t="shared" si="2"/>
        <v>24.9</v>
      </c>
      <c r="O17" s="56">
        <v>0</v>
      </c>
      <c r="P17" s="28"/>
      <c r="Q17" s="11"/>
    </row>
    <row r="18" spans="1:17" s="12" customFormat="1" ht="20.25" customHeight="1" x14ac:dyDescent="0.25">
      <c r="A18" s="74">
        <v>13</v>
      </c>
      <c r="B18" s="17" t="s">
        <v>40</v>
      </c>
      <c r="C18" s="25">
        <v>44530.791666666664</v>
      </c>
      <c r="D18" s="74">
        <v>1</v>
      </c>
      <c r="E18" s="95">
        <v>24.9</v>
      </c>
      <c r="F18" s="56">
        <f t="shared" si="3"/>
        <v>1</v>
      </c>
      <c r="G18" s="132" t="s">
        <v>116</v>
      </c>
      <c r="H18" s="133"/>
      <c r="I18" s="54">
        <f t="shared" si="0"/>
        <v>24.9</v>
      </c>
      <c r="J18" s="22">
        <f t="shared" si="4"/>
        <v>44530.791666666664</v>
      </c>
      <c r="K18" s="54">
        <f t="shared" si="5"/>
        <v>13117.070999999998</v>
      </c>
      <c r="L18" s="74" t="s">
        <v>16</v>
      </c>
      <c r="M18" s="56">
        <f t="shared" si="1"/>
        <v>1</v>
      </c>
      <c r="N18" s="54">
        <f t="shared" si="2"/>
        <v>24.9</v>
      </c>
      <c r="O18" s="56">
        <v>0</v>
      </c>
      <c r="P18" s="66"/>
      <c r="Q18" s="11"/>
    </row>
    <row r="19" spans="1:17" s="12" customFormat="1" ht="20.25" customHeight="1" x14ac:dyDescent="0.25">
      <c r="A19" s="74">
        <v>14</v>
      </c>
      <c r="B19" s="17" t="s">
        <v>40</v>
      </c>
      <c r="C19" s="25">
        <v>44531.059027777781</v>
      </c>
      <c r="D19" s="74">
        <v>1</v>
      </c>
      <c r="E19" s="95">
        <v>14.9</v>
      </c>
      <c r="F19" s="56">
        <f t="shared" si="3"/>
        <v>1</v>
      </c>
      <c r="G19" s="132" t="s">
        <v>116</v>
      </c>
      <c r="H19" s="133"/>
      <c r="I19" s="54">
        <f t="shared" si="0"/>
        <v>14.9</v>
      </c>
      <c r="J19" s="22">
        <f t="shared" si="4"/>
        <v>44531.059027777781</v>
      </c>
      <c r="K19" s="54">
        <f t="shared" si="5"/>
        <v>7849.1709999999994</v>
      </c>
      <c r="L19" s="74" t="s">
        <v>16</v>
      </c>
      <c r="M19" s="56">
        <f t="shared" si="1"/>
        <v>1</v>
      </c>
      <c r="N19" s="54">
        <f t="shared" si="2"/>
        <v>14.9</v>
      </c>
      <c r="O19" s="56">
        <v>0</v>
      </c>
      <c r="P19" s="28"/>
      <c r="Q19" s="11"/>
    </row>
    <row r="20" spans="1:17" s="12" customFormat="1" ht="20.25" customHeight="1" x14ac:dyDescent="0.25">
      <c r="A20" s="74">
        <v>15</v>
      </c>
      <c r="B20" s="17" t="s">
        <v>40</v>
      </c>
      <c r="C20" s="25">
        <v>44532.416666666664</v>
      </c>
      <c r="D20" s="74">
        <v>1</v>
      </c>
      <c r="E20" s="95">
        <v>24.9</v>
      </c>
      <c r="F20" s="56">
        <f t="shared" si="3"/>
        <v>1</v>
      </c>
      <c r="G20" s="132" t="s">
        <v>116</v>
      </c>
      <c r="H20" s="133"/>
      <c r="I20" s="54">
        <f t="shared" si="0"/>
        <v>24.9</v>
      </c>
      <c r="J20" s="22">
        <f t="shared" si="4"/>
        <v>44532.416666666664</v>
      </c>
      <c r="K20" s="54">
        <f t="shared" si="5"/>
        <v>13117.070999999998</v>
      </c>
      <c r="L20" s="74" t="s">
        <v>16</v>
      </c>
      <c r="M20" s="56">
        <f t="shared" si="1"/>
        <v>1</v>
      </c>
      <c r="N20" s="54">
        <f t="shared" si="2"/>
        <v>24.9</v>
      </c>
      <c r="O20" s="56">
        <v>0</v>
      </c>
      <c r="P20" s="28"/>
      <c r="Q20" s="11"/>
    </row>
    <row r="21" spans="1:17" s="12" customFormat="1" ht="20.25" customHeight="1" x14ac:dyDescent="0.25">
      <c r="A21" s="74">
        <v>16</v>
      </c>
      <c r="B21" s="17" t="s">
        <v>40</v>
      </c>
      <c r="C21" s="25">
        <v>44532.381944444445</v>
      </c>
      <c r="D21" s="74">
        <v>1</v>
      </c>
      <c r="E21" s="95">
        <v>24.9</v>
      </c>
      <c r="F21" s="56">
        <f t="shared" si="3"/>
        <v>1</v>
      </c>
      <c r="G21" s="132" t="s">
        <v>116</v>
      </c>
      <c r="H21" s="133"/>
      <c r="I21" s="54">
        <f t="shared" si="0"/>
        <v>24.9</v>
      </c>
      <c r="J21" s="22">
        <f t="shared" si="4"/>
        <v>44532.381944444445</v>
      </c>
      <c r="K21" s="54">
        <f t="shared" si="5"/>
        <v>13117.070999999998</v>
      </c>
      <c r="L21" s="74" t="s">
        <v>16</v>
      </c>
      <c r="M21" s="56">
        <f t="shared" si="1"/>
        <v>1</v>
      </c>
      <c r="N21" s="54">
        <f t="shared" si="2"/>
        <v>24.9</v>
      </c>
      <c r="O21" s="56">
        <v>0</v>
      </c>
      <c r="P21" s="66"/>
      <c r="Q21" s="11"/>
    </row>
    <row r="22" spans="1:17" s="12" customFormat="1" ht="20.25" customHeight="1" x14ac:dyDescent="0.25">
      <c r="A22" s="74">
        <v>17</v>
      </c>
      <c r="B22" s="17" t="s">
        <v>40</v>
      </c>
      <c r="C22" s="25">
        <v>44532.513888888891</v>
      </c>
      <c r="D22" s="74">
        <v>1</v>
      </c>
      <c r="E22" s="95">
        <v>24.9</v>
      </c>
      <c r="F22" s="56">
        <f t="shared" si="3"/>
        <v>1</v>
      </c>
      <c r="G22" s="132" t="s">
        <v>116</v>
      </c>
      <c r="H22" s="133"/>
      <c r="I22" s="54">
        <f t="shared" si="0"/>
        <v>24.9</v>
      </c>
      <c r="J22" s="22">
        <f t="shared" si="4"/>
        <v>44532.513888888891</v>
      </c>
      <c r="K22" s="54">
        <f t="shared" si="5"/>
        <v>13117.070999999998</v>
      </c>
      <c r="L22" s="74" t="s">
        <v>16</v>
      </c>
      <c r="M22" s="56">
        <f t="shared" si="1"/>
        <v>1</v>
      </c>
      <c r="N22" s="54">
        <f t="shared" si="2"/>
        <v>24.9</v>
      </c>
      <c r="O22" s="56">
        <v>0</v>
      </c>
      <c r="P22" s="28"/>
      <c r="Q22" s="11"/>
    </row>
    <row r="23" spans="1:17" s="12" customFormat="1" ht="20.25" customHeight="1" x14ac:dyDescent="0.25">
      <c r="A23" s="74">
        <v>18</v>
      </c>
      <c r="B23" s="17" t="s">
        <v>40</v>
      </c>
      <c r="C23" s="25">
        <v>44532.6875</v>
      </c>
      <c r="D23" s="74">
        <v>1</v>
      </c>
      <c r="E23" s="95">
        <v>24.9</v>
      </c>
      <c r="F23" s="56">
        <f t="shared" si="3"/>
        <v>1</v>
      </c>
      <c r="G23" s="132" t="s">
        <v>116</v>
      </c>
      <c r="H23" s="133"/>
      <c r="I23" s="54">
        <f t="shared" si="0"/>
        <v>24.9</v>
      </c>
      <c r="J23" s="22">
        <f t="shared" si="4"/>
        <v>44532.6875</v>
      </c>
      <c r="K23" s="54">
        <f t="shared" si="5"/>
        <v>13117.070999999998</v>
      </c>
      <c r="L23" s="74" t="s">
        <v>16</v>
      </c>
      <c r="M23" s="56">
        <f t="shared" si="1"/>
        <v>1</v>
      </c>
      <c r="N23" s="54">
        <f t="shared" si="2"/>
        <v>24.9</v>
      </c>
      <c r="O23" s="56">
        <v>0</v>
      </c>
      <c r="P23" s="28"/>
      <c r="Q23" s="11"/>
    </row>
    <row r="24" spans="1:17" s="12" customFormat="1" ht="20.25" customHeight="1" x14ac:dyDescent="0.25">
      <c r="A24" s="74">
        <v>19</v>
      </c>
      <c r="B24" s="17" t="s">
        <v>40</v>
      </c>
      <c r="C24" s="25">
        <v>44532.083333333336</v>
      </c>
      <c r="D24" s="74">
        <v>1</v>
      </c>
      <c r="E24" s="95">
        <v>24.9</v>
      </c>
      <c r="F24" s="56">
        <f t="shared" si="3"/>
        <v>1</v>
      </c>
      <c r="G24" s="132" t="s">
        <v>116</v>
      </c>
      <c r="H24" s="133"/>
      <c r="I24" s="54">
        <f t="shared" si="0"/>
        <v>24.9</v>
      </c>
      <c r="J24" s="22">
        <f t="shared" si="4"/>
        <v>44532.083333333336</v>
      </c>
      <c r="K24" s="54">
        <f t="shared" si="5"/>
        <v>13117.070999999998</v>
      </c>
      <c r="L24" s="74" t="s">
        <v>16</v>
      </c>
      <c r="M24" s="56">
        <f t="shared" si="1"/>
        <v>1</v>
      </c>
      <c r="N24" s="54">
        <f t="shared" si="2"/>
        <v>24.9</v>
      </c>
      <c r="O24" s="56">
        <v>0</v>
      </c>
      <c r="P24" s="66"/>
      <c r="Q24" s="11"/>
    </row>
    <row r="25" spans="1:17" s="12" customFormat="1" ht="20.25" customHeight="1" x14ac:dyDescent="0.25">
      <c r="A25" s="74">
        <v>20</v>
      </c>
      <c r="B25" s="17" t="s">
        <v>40</v>
      </c>
      <c r="C25" s="25">
        <v>44533.722222222219</v>
      </c>
      <c r="D25" s="74">
        <v>1</v>
      </c>
      <c r="E25" s="95">
        <v>24.9</v>
      </c>
      <c r="F25" s="56">
        <f t="shared" si="3"/>
        <v>1</v>
      </c>
      <c r="G25" s="132" t="s">
        <v>116</v>
      </c>
      <c r="H25" s="133"/>
      <c r="I25" s="54">
        <f t="shared" si="0"/>
        <v>24.9</v>
      </c>
      <c r="J25" s="22">
        <f t="shared" si="4"/>
        <v>44533.722222222219</v>
      </c>
      <c r="K25" s="54">
        <f t="shared" si="5"/>
        <v>13117.070999999998</v>
      </c>
      <c r="L25" s="74" t="s">
        <v>16</v>
      </c>
      <c r="M25" s="56">
        <f t="shared" si="1"/>
        <v>1</v>
      </c>
      <c r="N25" s="54">
        <f t="shared" si="2"/>
        <v>24.9</v>
      </c>
      <c r="O25" s="56">
        <v>0</v>
      </c>
      <c r="P25" s="28"/>
      <c r="Q25" s="11"/>
    </row>
    <row r="26" spans="1:17" s="12" customFormat="1" ht="20.25" customHeight="1" x14ac:dyDescent="0.25">
      <c r="A26" s="74">
        <v>21</v>
      </c>
      <c r="B26" s="17" t="s">
        <v>40</v>
      </c>
      <c r="C26" s="25">
        <v>44534.25</v>
      </c>
      <c r="D26" s="74">
        <v>1</v>
      </c>
      <c r="E26" s="95">
        <v>24.9</v>
      </c>
      <c r="F26" s="56">
        <f t="shared" si="3"/>
        <v>1</v>
      </c>
      <c r="G26" s="132" t="s">
        <v>116</v>
      </c>
      <c r="H26" s="133"/>
      <c r="I26" s="54">
        <f t="shared" si="0"/>
        <v>24.9</v>
      </c>
      <c r="J26" s="22">
        <f t="shared" si="4"/>
        <v>44534.25</v>
      </c>
      <c r="K26" s="54">
        <f t="shared" si="5"/>
        <v>13117.070999999998</v>
      </c>
      <c r="L26" s="74" t="s">
        <v>16</v>
      </c>
      <c r="M26" s="56">
        <f t="shared" si="1"/>
        <v>1</v>
      </c>
      <c r="N26" s="54">
        <f t="shared" si="2"/>
        <v>24.9</v>
      </c>
      <c r="O26" s="56">
        <v>0</v>
      </c>
      <c r="P26" s="28"/>
      <c r="Q26" s="11"/>
    </row>
    <row r="27" spans="1:17" s="12" customFormat="1" ht="20.25" customHeight="1" x14ac:dyDescent="0.25">
      <c r="A27" s="74">
        <v>22</v>
      </c>
      <c r="B27" s="17" t="s">
        <v>40</v>
      </c>
      <c r="C27" s="25">
        <v>44534.423611111109</v>
      </c>
      <c r="D27" s="74">
        <v>1</v>
      </c>
      <c r="E27" s="95">
        <v>24.9</v>
      </c>
      <c r="F27" s="56">
        <f t="shared" si="3"/>
        <v>1</v>
      </c>
      <c r="G27" s="132" t="s">
        <v>116</v>
      </c>
      <c r="H27" s="133"/>
      <c r="I27" s="54">
        <f t="shared" si="0"/>
        <v>24.9</v>
      </c>
      <c r="J27" s="22">
        <f t="shared" si="4"/>
        <v>44534.423611111109</v>
      </c>
      <c r="K27" s="54">
        <f t="shared" si="5"/>
        <v>13117.070999999998</v>
      </c>
      <c r="L27" s="74" t="s">
        <v>16</v>
      </c>
      <c r="M27" s="56">
        <f t="shared" si="1"/>
        <v>1</v>
      </c>
      <c r="N27" s="54">
        <f t="shared" si="2"/>
        <v>24.9</v>
      </c>
      <c r="O27" s="56">
        <v>0</v>
      </c>
      <c r="P27" s="66"/>
      <c r="Q27" s="11"/>
    </row>
    <row r="28" spans="1:17" s="12" customFormat="1" ht="20.25" customHeight="1" x14ac:dyDescent="0.25">
      <c r="A28" s="74">
        <v>23</v>
      </c>
      <c r="B28" s="17" t="s">
        <v>40</v>
      </c>
      <c r="C28" s="25">
        <v>44536.760416666664</v>
      </c>
      <c r="D28" s="74">
        <v>1</v>
      </c>
      <c r="E28" s="95">
        <v>24.9</v>
      </c>
      <c r="F28" s="56">
        <f t="shared" si="3"/>
        <v>1</v>
      </c>
      <c r="G28" s="132" t="s">
        <v>116</v>
      </c>
      <c r="H28" s="133"/>
      <c r="I28" s="54">
        <f t="shared" si="0"/>
        <v>24.9</v>
      </c>
      <c r="J28" s="22">
        <f t="shared" si="4"/>
        <v>44536.760416666664</v>
      </c>
      <c r="K28" s="54">
        <f t="shared" si="5"/>
        <v>13117.070999999998</v>
      </c>
      <c r="L28" s="74" t="s">
        <v>16</v>
      </c>
      <c r="M28" s="56">
        <f t="shared" si="1"/>
        <v>1</v>
      </c>
      <c r="N28" s="54">
        <f t="shared" si="2"/>
        <v>24.9</v>
      </c>
      <c r="O28" s="56">
        <v>0</v>
      </c>
      <c r="P28" s="28"/>
      <c r="Q28" s="11"/>
    </row>
    <row r="29" spans="1:17" s="12" customFormat="1" ht="20.25" customHeight="1" x14ac:dyDescent="0.25">
      <c r="A29" s="74">
        <v>24</v>
      </c>
      <c r="B29" s="17" t="s">
        <v>40</v>
      </c>
      <c r="C29" s="25">
        <v>44536.5</v>
      </c>
      <c r="D29" s="74">
        <v>1</v>
      </c>
      <c r="E29" s="95">
        <v>24.9</v>
      </c>
      <c r="F29" s="56">
        <f t="shared" si="3"/>
        <v>1</v>
      </c>
      <c r="G29" s="132" t="s">
        <v>116</v>
      </c>
      <c r="H29" s="133"/>
      <c r="I29" s="54">
        <f t="shared" si="0"/>
        <v>24.9</v>
      </c>
      <c r="J29" s="22">
        <f t="shared" si="4"/>
        <v>44536.5</v>
      </c>
      <c r="K29" s="54">
        <f t="shared" si="5"/>
        <v>13117.070999999998</v>
      </c>
      <c r="L29" s="74" t="s">
        <v>16</v>
      </c>
      <c r="M29" s="56">
        <f t="shared" si="1"/>
        <v>1</v>
      </c>
      <c r="N29" s="54">
        <f t="shared" si="2"/>
        <v>24.9</v>
      </c>
      <c r="O29" s="56">
        <v>0</v>
      </c>
      <c r="P29" s="28"/>
      <c r="Q29" s="11"/>
    </row>
    <row r="30" spans="1:17" s="12" customFormat="1" ht="20.25" customHeight="1" x14ac:dyDescent="0.25">
      <c r="A30" s="74">
        <v>25</v>
      </c>
      <c r="B30" s="17" t="s">
        <v>40</v>
      </c>
      <c r="C30" s="25">
        <v>44536.5625</v>
      </c>
      <c r="D30" s="74">
        <v>1</v>
      </c>
      <c r="E30" s="95">
        <v>24.9</v>
      </c>
      <c r="F30" s="56">
        <f t="shared" si="3"/>
        <v>1</v>
      </c>
      <c r="G30" s="132" t="s">
        <v>116</v>
      </c>
      <c r="H30" s="133"/>
      <c r="I30" s="54">
        <f t="shared" si="0"/>
        <v>24.9</v>
      </c>
      <c r="J30" s="22">
        <f t="shared" si="4"/>
        <v>44536.5625</v>
      </c>
      <c r="K30" s="54">
        <f t="shared" si="5"/>
        <v>13117.070999999998</v>
      </c>
      <c r="L30" s="74" t="s">
        <v>16</v>
      </c>
      <c r="M30" s="56">
        <f t="shared" si="1"/>
        <v>1</v>
      </c>
      <c r="N30" s="54">
        <f t="shared" si="2"/>
        <v>24.9</v>
      </c>
      <c r="O30" s="56">
        <v>0</v>
      </c>
      <c r="P30" s="66"/>
      <c r="Q30" s="11"/>
    </row>
    <row r="31" spans="1:17" s="12" customFormat="1" ht="20.25" customHeight="1" x14ac:dyDescent="0.25">
      <c r="A31" s="74">
        <v>26</v>
      </c>
      <c r="B31" s="17" t="s">
        <v>40</v>
      </c>
      <c r="C31" s="25">
        <v>44537.174305555556</v>
      </c>
      <c r="D31" s="74">
        <v>1</v>
      </c>
      <c r="E31" s="95">
        <v>24.9</v>
      </c>
      <c r="F31" s="56">
        <f t="shared" si="3"/>
        <v>1</v>
      </c>
      <c r="G31" s="132" t="s">
        <v>116</v>
      </c>
      <c r="H31" s="133"/>
      <c r="I31" s="54">
        <f t="shared" si="0"/>
        <v>24.9</v>
      </c>
      <c r="J31" s="22">
        <f t="shared" si="4"/>
        <v>44537.174305555556</v>
      </c>
      <c r="K31" s="54">
        <f t="shared" si="5"/>
        <v>13117.070999999998</v>
      </c>
      <c r="L31" s="74" t="s">
        <v>16</v>
      </c>
      <c r="M31" s="56">
        <f t="shared" si="1"/>
        <v>1</v>
      </c>
      <c r="N31" s="54">
        <f t="shared" si="2"/>
        <v>24.9</v>
      </c>
      <c r="O31" s="56">
        <v>0</v>
      </c>
      <c r="P31" s="28"/>
      <c r="Q31" s="11"/>
    </row>
    <row r="32" spans="1:17" s="12" customFormat="1" ht="20.25" customHeight="1" x14ac:dyDescent="0.25">
      <c r="A32" s="74">
        <v>27</v>
      </c>
      <c r="B32" s="17" t="s">
        <v>40</v>
      </c>
      <c r="C32" s="25">
        <v>44537.458333333336</v>
      </c>
      <c r="D32" s="74">
        <v>1</v>
      </c>
      <c r="E32" s="95">
        <v>24.9</v>
      </c>
      <c r="F32" s="56">
        <f t="shared" si="3"/>
        <v>1</v>
      </c>
      <c r="G32" s="132" t="s">
        <v>116</v>
      </c>
      <c r="H32" s="133"/>
      <c r="I32" s="54">
        <f t="shared" si="0"/>
        <v>24.9</v>
      </c>
      <c r="J32" s="22">
        <f t="shared" si="4"/>
        <v>44537.458333333336</v>
      </c>
      <c r="K32" s="54">
        <f t="shared" si="5"/>
        <v>13117.070999999998</v>
      </c>
      <c r="L32" s="74" t="s">
        <v>16</v>
      </c>
      <c r="M32" s="56">
        <f t="shared" si="1"/>
        <v>1</v>
      </c>
      <c r="N32" s="54">
        <f t="shared" si="2"/>
        <v>24.9</v>
      </c>
      <c r="O32" s="56">
        <v>0</v>
      </c>
      <c r="P32" s="28"/>
      <c r="Q32" s="11"/>
    </row>
    <row r="33" spans="1:17" s="12" customFormat="1" ht="20.25" customHeight="1" x14ac:dyDescent="0.25">
      <c r="A33" s="74">
        <v>28</v>
      </c>
      <c r="B33" s="17" t="s">
        <v>40</v>
      </c>
      <c r="C33" s="25">
        <v>44538.715277777781</v>
      </c>
      <c r="D33" s="74">
        <v>1</v>
      </c>
      <c r="E33" s="95">
        <v>24.9</v>
      </c>
      <c r="F33" s="56">
        <f t="shared" si="3"/>
        <v>1</v>
      </c>
      <c r="G33" s="132" t="s">
        <v>116</v>
      </c>
      <c r="H33" s="133"/>
      <c r="I33" s="54">
        <f t="shared" si="0"/>
        <v>24.9</v>
      </c>
      <c r="J33" s="22">
        <f t="shared" si="4"/>
        <v>44538.715277777781</v>
      </c>
      <c r="K33" s="54">
        <f t="shared" si="5"/>
        <v>13117.070999999998</v>
      </c>
      <c r="L33" s="74" t="s">
        <v>16</v>
      </c>
      <c r="M33" s="56">
        <f t="shared" si="1"/>
        <v>1</v>
      </c>
      <c r="N33" s="54">
        <f t="shared" si="2"/>
        <v>24.9</v>
      </c>
      <c r="O33" s="56">
        <v>0</v>
      </c>
      <c r="P33" s="66"/>
      <c r="Q33" s="11"/>
    </row>
    <row r="34" spans="1:17" s="12" customFormat="1" ht="20.25" customHeight="1" x14ac:dyDescent="0.25">
      <c r="A34" s="74">
        <v>29</v>
      </c>
      <c r="B34" s="17" t="s">
        <v>40</v>
      </c>
      <c r="C34" s="25">
        <v>44539.25</v>
      </c>
      <c r="D34" s="74">
        <v>1</v>
      </c>
      <c r="E34" s="95">
        <v>24.9</v>
      </c>
      <c r="F34" s="56">
        <f t="shared" si="3"/>
        <v>1</v>
      </c>
      <c r="G34" s="132" t="s">
        <v>116</v>
      </c>
      <c r="H34" s="133"/>
      <c r="I34" s="54">
        <f t="shared" si="0"/>
        <v>24.9</v>
      </c>
      <c r="J34" s="22">
        <f t="shared" si="4"/>
        <v>44539.25</v>
      </c>
      <c r="K34" s="54">
        <f t="shared" si="5"/>
        <v>13117.070999999998</v>
      </c>
      <c r="L34" s="74" t="s">
        <v>16</v>
      </c>
      <c r="M34" s="56">
        <f t="shared" si="1"/>
        <v>1</v>
      </c>
      <c r="N34" s="54">
        <f t="shared" si="2"/>
        <v>24.9</v>
      </c>
      <c r="O34" s="56">
        <v>0</v>
      </c>
      <c r="P34" s="28"/>
      <c r="Q34" s="11"/>
    </row>
    <row r="35" spans="1:17" s="12" customFormat="1" ht="20.25" customHeight="1" x14ac:dyDescent="0.25">
      <c r="A35" s="74">
        <v>30</v>
      </c>
      <c r="B35" s="17" t="s">
        <v>40</v>
      </c>
      <c r="C35" s="25">
        <v>44540.5</v>
      </c>
      <c r="D35" s="74">
        <v>1</v>
      </c>
      <c r="E35" s="95">
        <v>24.9</v>
      </c>
      <c r="F35" s="56">
        <f t="shared" si="3"/>
        <v>1</v>
      </c>
      <c r="G35" s="132" t="s">
        <v>116</v>
      </c>
      <c r="H35" s="133"/>
      <c r="I35" s="54">
        <f t="shared" si="0"/>
        <v>24.9</v>
      </c>
      <c r="J35" s="22">
        <f t="shared" si="4"/>
        <v>44540.5</v>
      </c>
      <c r="K35" s="54">
        <f t="shared" si="5"/>
        <v>13117.070999999998</v>
      </c>
      <c r="L35" s="74" t="s">
        <v>16</v>
      </c>
      <c r="M35" s="56">
        <f t="shared" si="1"/>
        <v>1</v>
      </c>
      <c r="N35" s="54">
        <f t="shared" si="2"/>
        <v>24.9</v>
      </c>
      <c r="O35" s="56">
        <v>0</v>
      </c>
      <c r="P35" s="28"/>
      <c r="Q35" s="11"/>
    </row>
    <row r="36" spans="1:17" s="12" customFormat="1" ht="20.25" customHeight="1" x14ac:dyDescent="0.25">
      <c r="A36" s="74">
        <v>31</v>
      </c>
      <c r="B36" s="17" t="s">
        <v>40</v>
      </c>
      <c r="C36" s="25">
        <v>44541.25</v>
      </c>
      <c r="D36" s="74">
        <v>1</v>
      </c>
      <c r="E36" s="95">
        <v>24.9</v>
      </c>
      <c r="F36" s="56">
        <f t="shared" si="3"/>
        <v>1</v>
      </c>
      <c r="G36" s="132" t="s">
        <v>116</v>
      </c>
      <c r="H36" s="133"/>
      <c r="I36" s="54">
        <f t="shared" si="0"/>
        <v>24.9</v>
      </c>
      <c r="J36" s="22">
        <f t="shared" si="4"/>
        <v>44541.25</v>
      </c>
      <c r="K36" s="54">
        <f t="shared" si="5"/>
        <v>13117.070999999998</v>
      </c>
      <c r="L36" s="74" t="s">
        <v>16</v>
      </c>
      <c r="M36" s="56">
        <f t="shared" si="1"/>
        <v>1</v>
      </c>
      <c r="N36" s="54">
        <f t="shared" si="2"/>
        <v>24.9</v>
      </c>
      <c r="O36" s="56">
        <v>0</v>
      </c>
      <c r="P36" s="66"/>
      <c r="Q36" s="11"/>
    </row>
    <row r="37" spans="1:17" s="12" customFormat="1" ht="20.25" customHeight="1" x14ac:dyDescent="0.25">
      <c r="A37" s="74">
        <v>32</v>
      </c>
      <c r="B37" s="17" t="s">
        <v>40</v>
      </c>
      <c r="C37" s="25">
        <v>44541.644444444442</v>
      </c>
      <c r="D37" s="74">
        <v>1</v>
      </c>
      <c r="E37" s="95">
        <v>24.9</v>
      </c>
      <c r="F37" s="56">
        <f t="shared" si="3"/>
        <v>1</v>
      </c>
      <c r="G37" s="132" t="s">
        <v>116</v>
      </c>
      <c r="H37" s="133"/>
      <c r="I37" s="54">
        <f t="shared" si="0"/>
        <v>24.9</v>
      </c>
      <c r="J37" s="22">
        <f t="shared" si="4"/>
        <v>44541.644444444442</v>
      </c>
      <c r="K37" s="54">
        <f t="shared" si="5"/>
        <v>13117.070999999998</v>
      </c>
      <c r="L37" s="74" t="s">
        <v>16</v>
      </c>
      <c r="M37" s="56">
        <f t="shared" si="1"/>
        <v>1</v>
      </c>
      <c r="N37" s="54">
        <f t="shared" si="2"/>
        <v>24.9</v>
      </c>
      <c r="O37" s="56">
        <v>0</v>
      </c>
      <c r="P37" s="28"/>
      <c r="Q37" s="11"/>
    </row>
    <row r="38" spans="1:17" s="12" customFormat="1" ht="20.25" customHeight="1" x14ac:dyDescent="0.25">
      <c r="A38" s="74">
        <v>33</v>
      </c>
      <c r="B38" s="17" t="s">
        <v>40</v>
      </c>
      <c r="C38" s="25">
        <v>44542.21875</v>
      </c>
      <c r="D38" s="74">
        <v>1</v>
      </c>
      <c r="E38" s="95">
        <v>24.9</v>
      </c>
      <c r="F38" s="56">
        <f t="shared" si="3"/>
        <v>1</v>
      </c>
      <c r="G38" s="132" t="s">
        <v>116</v>
      </c>
      <c r="H38" s="133"/>
      <c r="I38" s="54">
        <f t="shared" si="0"/>
        <v>24.9</v>
      </c>
      <c r="J38" s="22">
        <f t="shared" si="4"/>
        <v>44542.21875</v>
      </c>
      <c r="K38" s="54">
        <f t="shared" si="5"/>
        <v>13117.070999999998</v>
      </c>
      <c r="L38" s="74" t="s">
        <v>16</v>
      </c>
      <c r="M38" s="56">
        <f t="shared" si="1"/>
        <v>1</v>
      </c>
      <c r="N38" s="54">
        <f t="shared" si="2"/>
        <v>24.9</v>
      </c>
      <c r="O38" s="56">
        <v>0</v>
      </c>
      <c r="P38" s="28"/>
      <c r="Q38" s="11"/>
    </row>
    <row r="39" spans="1:17" s="12" customFormat="1" ht="20.25" customHeight="1" x14ac:dyDescent="0.25">
      <c r="A39" s="74">
        <v>34</v>
      </c>
      <c r="B39" s="17" t="s">
        <v>40</v>
      </c>
      <c r="C39" s="25">
        <v>44543.902777777781</v>
      </c>
      <c r="D39" s="68">
        <v>1</v>
      </c>
      <c r="E39" s="95">
        <v>24.9</v>
      </c>
      <c r="F39" s="62">
        <f t="shared" si="3"/>
        <v>1</v>
      </c>
      <c r="G39" s="132" t="s">
        <v>116</v>
      </c>
      <c r="H39" s="133"/>
      <c r="I39" s="54">
        <f t="shared" si="0"/>
        <v>24.9</v>
      </c>
      <c r="J39" s="22">
        <f t="shared" si="4"/>
        <v>44543.902777777781</v>
      </c>
      <c r="K39" s="54">
        <f t="shared" si="5"/>
        <v>13117.070999999998</v>
      </c>
      <c r="L39" s="74" t="s">
        <v>16</v>
      </c>
      <c r="M39" s="56">
        <f t="shared" si="1"/>
        <v>1</v>
      </c>
      <c r="N39" s="54">
        <f t="shared" si="2"/>
        <v>24.9</v>
      </c>
      <c r="O39" s="56">
        <v>0</v>
      </c>
      <c r="P39" s="66"/>
      <c r="Q39" s="11"/>
    </row>
    <row r="40" spans="1:17" s="12" customFormat="1" ht="20.25" customHeight="1" x14ac:dyDescent="0.25">
      <c r="A40" s="74">
        <v>35</v>
      </c>
      <c r="B40" s="17" t="s">
        <v>40</v>
      </c>
      <c r="C40" s="25">
        <v>44545.178472222222</v>
      </c>
      <c r="D40" s="74">
        <v>1</v>
      </c>
      <c r="E40" s="95">
        <v>24.9</v>
      </c>
      <c r="F40" s="56">
        <f t="shared" si="3"/>
        <v>1</v>
      </c>
      <c r="G40" s="132" t="s">
        <v>116</v>
      </c>
      <c r="H40" s="133"/>
      <c r="I40" s="54">
        <f t="shared" si="0"/>
        <v>24.9</v>
      </c>
      <c r="J40" s="22">
        <f t="shared" si="4"/>
        <v>44545.178472222222</v>
      </c>
      <c r="K40" s="54">
        <f t="shared" si="5"/>
        <v>13117.070999999998</v>
      </c>
      <c r="L40" s="74" t="s">
        <v>16</v>
      </c>
      <c r="M40" s="56">
        <f t="shared" si="1"/>
        <v>1</v>
      </c>
      <c r="N40" s="54">
        <f t="shared" si="2"/>
        <v>24.9</v>
      </c>
      <c r="O40" s="56">
        <v>0</v>
      </c>
      <c r="P40" s="28"/>
      <c r="Q40" s="11"/>
    </row>
    <row r="41" spans="1:17" s="12" customFormat="1" ht="20.25" customHeight="1" x14ac:dyDescent="0.25">
      <c r="A41" s="74">
        <v>36</v>
      </c>
      <c r="B41" s="17" t="s">
        <v>40</v>
      </c>
      <c r="C41" s="25">
        <v>44545.24722222222</v>
      </c>
      <c r="D41" s="74">
        <v>1</v>
      </c>
      <c r="E41" s="95">
        <v>24.9</v>
      </c>
      <c r="F41" s="56">
        <f t="shared" si="3"/>
        <v>1</v>
      </c>
      <c r="G41" s="132" t="s">
        <v>116</v>
      </c>
      <c r="H41" s="133"/>
      <c r="I41" s="54">
        <f t="shared" si="0"/>
        <v>24.9</v>
      </c>
      <c r="J41" s="22">
        <f t="shared" si="4"/>
        <v>44545.24722222222</v>
      </c>
      <c r="K41" s="54">
        <f t="shared" si="5"/>
        <v>13117.070999999998</v>
      </c>
      <c r="L41" s="74" t="s">
        <v>16</v>
      </c>
      <c r="M41" s="56">
        <f t="shared" si="1"/>
        <v>1</v>
      </c>
      <c r="N41" s="54">
        <f t="shared" si="2"/>
        <v>24.9</v>
      </c>
      <c r="O41" s="56">
        <v>0</v>
      </c>
      <c r="P41" s="28"/>
      <c r="Q41" s="11"/>
    </row>
    <row r="42" spans="1:17" s="12" customFormat="1" ht="20.25" customHeight="1" x14ac:dyDescent="0.25">
      <c r="A42" s="74">
        <v>37</v>
      </c>
      <c r="B42" s="17" t="s">
        <v>40</v>
      </c>
      <c r="C42" s="25">
        <v>44546.75</v>
      </c>
      <c r="D42" s="74">
        <v>1</v>
      </c>
      <c r="E42" s="95">
        <v>24.9</v>
      </c>
      <c r="F42" s="56">
        <f t="shared" si="3"/>
        <v>1</v>
      </c>
      <c r="G42" s="132" t="s">
        <v>116</v>
      </c>
      <c r="H42" s="133"/>
      <c r="I42" s="54">
        <f t="shared" si="0"/>
        <v>24.9</v>
      </c>
      <c r="J42" s="22">
        <f t="shared" si="4"/>
        <v>44546.75</v>
      </c>
      <c r="K42" s="54">
        <f t="shared" si="5"/>
        <v>13117.070999999998</v>
      </c>
      <c r="L42" s="74" t="s">
        <v>16</v>
      </c>
      <c r="M42" s="56">
        <f t="shared" si="1"/>
        <v>1</v>
      </c>
      <c r="N42" s="54">
        <f t="shared" si="2"/>
        <v>24.9</v>
      </c>
      <c r="O42" s="56">
        <v>0</v>
      </c>
      <c r="P42" s="66"/>
      <c r="Q42" s="11"/>
    </row>
    <row r="43" spans="1:17" s="12" customFormat="1" ht="20.25" customHeight="1" x14ac:dyDescent="0.25">
      <c r="A43" s="74">
        <v>38</v>
      </c>
      <c r="B43" s="17" t="s">
        <v>40</v>
      </c>
      <c r="C43" s="25">
        <v>44547.465277777781</v>
      </c>
      <c r="D43" s="74">
        <v>1</v>
      </c>
      <c r="E43" s="95">
        <v>24.9</v>
      </c>
      <c r="F43" s="56">
        <f t="shared" si="3"/>
        <v>1</v>
      </c>
      <c r="G43" s="132" t="s">
        <v>116</v>
      </c>
      <c r="H43" s="133"/>
      <c r="I43" s="54">
        <f t="shared" si="0"/>
        <v>24.9</v>
      </c>
      <c r="J43" s="22">
        <f t="shared" si="4"/>
        <v>44547.465277777781</v>
      </c>
      <c r="K43" s="54">
        <f t="shared" si="5"/>
        <v>13117.070999999998</v>
      </c>
      <c r="L43" s="74" t="s">
        <v>16</v>
      </c>
      <c r="M43" s="56">
        <f t="shared" si="1"/>
        <v>1</v>
      </c>
      <c r="N43" s="54">
        <f t="shared" si="2"/>
        <v>24.9</v>
      </c>
      <c r="O43" s="56">
        <v>0</v>
      </c>
      <c r="P43" s="28"/>
      <c r="Q43" s="11"/>
    </row>
    <row r="44" spans="1:17" s="12" customFormat="1" ht="20.25" customHeight="1" x14ac:dyDescent="0.25">
      <c r="A44" s="74">
        <v>39</v>
      </c>
      <c r="B44" s="17" t="s">
        <v>40</v>
      </c>
      <c r="C44" s="25">
        <v>44547.645833333336</v>
      </c>
      <c r="D44" s="74">
        <v>1</v>
      </c>
      <c r="E44" s="95">
        <v>24.9</v>
      </c>
      <c r="F44" s="56">
        <f t="shared" si="3"/>
        <v>1</v>
      </c>
      <c r="G44" s="132" t="s">
        <v>116</v>
      </c>
      <c r="H44" s="133"/>
      <c r="I44" s="54">
        <f t="shared" si="0"/>
        <v>24.9</v>
      </c>
      <c r="J44" s="22">
        <f t="shared" si="4"/>
        <v>44547.645833333336</v>
      </c>
      <c r="K44" s="54">
        <f t="shared" si="5"/>
        <v>13117.070999999998</v>
      </c>
      <c r="L44" s="74" t="s">
        <v>16</v>
      </c>
      <c r="M44" s="56">
        <f t="shared" si="1"/>
        <v>1</v>
      </c>
      <c r="N44" s="54">
        <f t="shared" si="2"/>
        <v>24.9</v>
      </c>
      <c r="O44" s="56">
        <v>0</v>
      </c>
      <c r="P44" s="28"/>
      <c r="Q44" s="11"/>
    </row>
    <row r="45" spans="1:17" s="12" customFormat="1" ht="20.25" customHeight="1" x14ac:dyDescent="0.25">
      <c r="A45" s="74">
        <v>40</v>
      </c>
      <c r="B45" s="17" t="s">
        <v>40</v>
      </c>
      <c r="C45" s="25">
        <v>44547.75</v>
      </c>
      <c r="D45" s="74">
        <v>1</v>
      </c>
      <c r="E45" s="95">
        <v>24.9</v>
      </c>
      <c r="F45" s="56">
        <f t="shared" si="3"/>
        <v>1</v>
      </c>
      <c r="G45" s="132" t="s">
        <v>116</v>
      </c>
      <c r="H45" s="133"/>
      <c r="I45" s="54">
        <f t="shared" si="0"/>
        <v>24.9</v>
      </c>
      <c r="J45" s="22">
        <f t="shared" si="4"/>
        <v>44547.75</v>
      </c>
      <c r="K45" s="54">
        <f t="shared" si="5"/>
        <v>13117.070999999998</v>
      </c>
      <c r="L45" s="74" t="s">
        <v>16</v>
      </c>
      <c r="M45" s="56">
        <f t="shared" si="1"/>
        <v>1</v>
      </c>
      <c r="N45" s="54">
        <f t="shared" si="2"/>
        <v>24.9</v>
      </c>
      <c r="O45" s="56">
        <v>0</v>
      </c>
      <c r="P45" s="66"/>
      <c r="Q45" s="11"/>
    </row>
    <row r="46" spans="1:17" s="12" customFormat="1" ht="20.25" customHeight="1" x14ac:dyDescent="0.25">
      <c r="A46" s="74">
        <v>41</v>
      </c>
      <c r="B46" s="17" t="s">
        <v>40</v>
      </c>
      <c r="C46" s="25">
        <v>44547.715277777781</v>
      </c>
      <c r="D46" s="74">
        <v>1</v>
      </c>
      <c r="E46" s="95">
        <v>24.9</v>
      </c>
      <c r="F46" s="56">
        <f t="shared" si="3"/>
        <v>1</v>
      </c>
      <c r="G46" s="132" t="s">
        <v>116</v>
      </c>
      <c r="H46" s="133"/>
      <c r="I46" s="54">
        <f t="shared" si="0"/>
        <v>24.9</v>
      </c>
      <c r="J46" s="22">
        <f t="shared" si="4"/>
        <v>44547.715277777781</v>
      </c>
      <c r="K46" s="54">
        <f t="shared" si="5"/>
        <v>13117.070999999998</v>
      </c>
      <c r="L46" s="74" t="s">
        <v>16</v>
      </c>
      <c r="M46" s="56">
        <f t="shared" si="1"/>
        <v>1</v>
      </c>
      <c r="N46" s="54">
        <f t="shared" si="2"/>
        <v>24.9</v>
      </c>
      <c r="O46" s="56">
        <v>0</v>
      </c>
      <c r="P46" s="28"/>
      <c r="Q46" s="11"/>
    </row>
    <row r="47" spans="1:17" s="12" customFormat="1" ht="20.25" customHeight="1" x14ac:dyDescent="0.25">
      <c r="A47" s="74">
        <v>42</v>
      </c>
      <c r="B47" s="17" t="s">
        <v>40</v>
      </c>
      <c r="C47" s="25">
        <v>44549.625</v>
      </c>
      <c r="D47" s="74">
        <v>1</v>
      </c>
      <c r="E47" s="95">
        <v>24.9</v>
      </c>
      <c r="F47" s="56">
        <f t="shared" si="3"/>
        <v>1</v>
      </c>
      <c r="G47" s="132" t="s">
        <v>116</v>
      </c>
      <c r="H47" s="133"/>
      <c r="I47" s="54">
        <f t="shared" si="0"/>
        <v>24.9</v>
      </c>
      <c r="J47" s="22">
        <f t="shared" si="4"/>
        <v>44549.625</v>
      </c>
      <c r="K47" s="54">
        <f t="shared" si="5"/>
        <v>13117.070999999998</v>
      </c>
      <c r="L47" s="74" t="s">
        <v>16</v>
      </c>
      <c r="M47" s="56">
        <f t="shared" si="1"/>
        <v>1</v>
      </c>
      <c r="N47" s="54">
        <f t="shared" si="2"/>
        <v>24.9</v>
      </c>
      <c r="O47" s="56">
        <v>0</v>
      </c>
      <c r="P47" s="28"/>
      <c r="Q47" s="11"/>
    </row>
    <row r="48" spans="1:17" s="12" customFormat="1" ht="20.25" customHeight="1" x14ac:dyDescent="0.25">
      <c r="A48" s="74">
        <v>43</v>
      </c>
      <c r="B48" s="17" t="s">
        <v>40</v>
      </c>
      <c r="C48" s="25">
        <v>44549.718055555553</v>
      </c>
      <c r="D48" s="74">
        <v>1</v>
      </c>
      <c r="E48" s="95">
        <v>24.9</v>
      </c>
      <c r="F48" s="56">
        <f t="shared" si="3"/>
        <v>1</v>
      </c>
      <c r="G48" s="132" t="s">
        <v>116</v>
      </c>
      <c r="H48" s="133"/>
      <c r="I48" s="54">
        <f t="shared" si="0"/>
        <v>24.9</v>
      </c>
      <c r="J48" s="22">
        <f t="shared" si="4"/>
        <v>44549.718055555553</v>
      </c>
      <c r="K48" s="54">
        <f t="shared" si="5"/>
        <v>13117.070999999998</v>
      </c>
      <c r="L48" s="74" t="s">
        <v>16</v>
      </c>
      <c r="M48" s="56">
        <f t="shared" si="1"/>
        <v>1</v>
      </c>
      <c r="N48" s="54">
        <f t="shared" si="2"/>
        <v>24.9</v>
      </c>
      <c r="O48" s="56">
        <v>0</v>
      </c>
      <c r="P48" s="66"/>
      <c r="Q48" s="11"/>
    </row>
    <row r="49" spans="1:17" s="12" customFormat="1" ht="20.25" customHeight="1" x14ac:dyDescent="0.25">
      <c r="A49" s="74">
        <v>44</v>
      </c>
      <c r="B49" s="17" t="s">
        <v>40</v>
      </c>
      <c r="C49" s="25">
        <v>44550.719444444447</v>
      </c>
      <c r="D49" s="74">
        <v>1</v>
      </c>
      <c r="E49" s="95">
        <v>24.9</v>
      </c>
      <c r="F49" s="56">
        <f t="shared" si="3"/>
        <v>1</v>
      </c>
      <c r="G49" s="132" t="s">
        <v>116</v>
      </c>
      <c r="H49" s="133"/>
      <c r="I49" s="54">
        <f t="shared" si="0"/>
        <v>24.9</v>
      </c>
      <c r="J49" s="22">
        <f t="shared" si="4"/>
        <v>44550.719444444447</v>
      </c>
      <c r="K49" s="54">
        <f t="shared" si="5"/>
        <v>13117.070999999998</v>
      </c>
      <c r="L49" s="74" t="s">
        <v>16</v>
      </c>
      <c r="M49" s="56">
        <f t="shared" si="1"/>
        <v>1</v>
      </c>
      <c r="N49" s="54">
        <f t="shared" si="2"/>
        <v>24.9</v>
      </c>
      <c r="O49" s="56">
        <v>0</v>
      </c>
      <c r="P49" s="28"/>
      <c r="Q49" s="11"/>
    </row>
    <row r="50" spans="1:17" s="12" customFormat="1" ht="20.25" customHeight="1" x14ac:dyDescent="0.25">
      <c r="A50" s="74">
        <v>45</v>
      </c>
      <c r="B50" s="17" t="s">
        <v>40</v>
      </c>
      <c r="C50" s="25">
        <v>44552.019444444442</v>
      </c>
      <c r="D50" s="74">
        <v>1</v>
      </c>
      <c r="E50" s="95">
        <v>24.9</v>
      </c>
      <c r="F50" s="56">
        <f t="shared" si="3"/>
        <v>1</v>
      </c>
      <c r="G50" s="132" t="s">
        <v>116</v>
      </c>
      <c r="H50" s="133"/>
      <c r="I50" s="54">
        <f t="shared" si="0"/>
        <v>24.9</v>
      </c>
      <c r="J50" s="22">
        <f t="shared" si="4"/>
        <v>44552.019444444442</v>
      </c>
      <c r="K50" s="54">
        <f t="shared" si="5"/>
        <v>13117.070999999998</v>
      </c>
      <c r="L50" s="74" t="s">
        <v>16</v>
      </c>
      <c r="M50" s="56">
        <f t="shared" si="1"/>
        <v>1</v>
      </c>
      <c r="N50" s="54">
        <f t="shared" si="2"/>
        <v>24.9</v>
      </c>
      <c r="O50" s="56">
        <v>0</v>
      </c>
      <c r="P50" s="28"/>
      <c r="Q50" s="11"/>
    </row>
    <row r="51" spans="1:17" s="12" customFormat="1" ht="20.25" customHeight="1" x14ac:dyDescent="0.25">
      <c r="A51" s="74">
        <v>46</v>
      </c>
      <c r="B51" s="17" t="s">
        <v>40</v>
      </c>
      <c r="C51" s="25">
        <v>44553.604166666664</v>
      </c>
      <c r="D51" s="74">
        <v>1</v>
      </c>
      <c r="E51" s="95">
        <v>24.9</v>
      </c>
      <c r="F51" s="56">
        <f t="shared" si="3"/>
        <v>1</v>
      </c>
      <c r="G51" s="132" t="s">
        <v>116</v>
      </c>
      <c r="H51" s="133"/>
      <c r="I51" s="54">
        <f t="shared" si="0"/>
        <v>24.9</v>
      </c>
      <c r="J51" s="22">
        <f t="shared" si="4"/>
        <v>44553.604166666664</v>
      </c>
      <c r="K51" s="54">
        <f t="shared" si="5"/>
        <v>13117.070999999998</v>
      </c>
      <c r="L51" s="74" t="s">
        <v>16</v>
      </c>
      <c r="M51" s="56">
        <f t="shared" si="1"/>
        <v>1</v>
      </c>
      <c r="N51" s="54">
        <f t="shared" si="2"/>
        <v>24.9</v>
      </c>
      <c r="O51" s="56">
        <v>0</v>
      </c>
      <c r="P51" s="66"/>
      <c r="Q51" s="11"/>
    </row>
    <row r="52" spans="1:17" s="12" customFormat="1" ht="20.25" customHeight="1" x14ac:dyDescent="0.25">
      <c r="A52" s="74">
        <v>47</v>
      </c>
      <c r="B52" s="17" t="s">
        <v>40</v>
      </c>
      <c r="C52" s="25">
        <v>44554.15347222222</v>
      </c>
      <c r="D52" s="74">
        <v>1</v>
      </c>
      <c r="E52" s="95">
        <v>24.9</v>
      </c>
      <c r="F52" s="56">
        <f t="shared" si="3"/>
        <v>1</v>
      </c>
      <c r="G52" s="132" t="s">
        <v>116</v>
      </c>
      <c r="H52" s="133"/>
      <c r="I52" s="54">
        <f t="shared" si="0"/>
        <v>24.9</v>
      </c>
      <c r="J52" s="22">
        <f t="shared" si="4"/>
        <v>44554.15347222222</v>
      </c>
      <c r="K52" s="54">
        <f t="shared" si="5"/>
        <v>13117.070999999998</v>
      </c>
      <c r="L52" s="74" t="s">
        <v>16</v>
      </c>
      <c r="M52" s="56">
        <f t="shared" si="1"/>
        <v>1</v>
      </c>
      <c r="N52" s="54">
        <f t="shared" si="2"/>
        <v>24.9</v>
      </c>
      <c r="O52" s="56">
        <v>0</v>
      </c>
      <c r="P52" s="28"/>
      <c r="Q52" s="61"/>
    </row>
    <row r="53" spans="1:17" s="12" customFormat="1" ht="20.25" customHeight="1" x14ac:dyDescent="0.25">
      <c r="A53" s="74">
        <v>48</v>
      </c>
      <c r="B53" s="17" t="s">
        <v>40</v>
      </c>
      <c r="C53" s="25">
        <v>44537.909722222219</v>
      </c>
      <c r="D53" s="74">
        <v>1</v>
      </c>
      <c r="E53" s="95">
        <v>24.9</v>
      </c>
      <c r="F53" s="56">
        <f t="shared" si="3"/>
        <v>1</v>
      </c>
      <c r="G53" s="132" t="s">
        <v>116</v>
      </c>
      <c r="H53" s="133"/>
      <c r="I53" s="54">
        <f t="shared" si="0"/>
        <v>24.9</v>
      </c>
      <c r="J53" s="22">
        <f t="shared" si="4"/>
        <v>44537.909722222219</v>
      </c>
      <c r="K53" s="54">
        <f t="shared" si="5"/>
        <v>13117.070999999998</v>
      </c>
      <c r="L53" s="74" t="s">
        <v>16</v>
      </c>
      <c r="M53" s="56">
        <f t="shared" si="1"/>
        <v>1</v>
      </c>
      <c r="N53" s="54">
        <f t="shared" si="2"/>
        <v>24.9</v>
      </c>
      <c r="O53" s="56">
        <v>0</v>
      </c>
      <c r="P53" s="28"/>
      <c r="Q53" s="61"/>
    </row>
    <row r="54" spans="1:17" s="12" customFormat="1" ht="20.25" customHeight="1" x14ac:dyDescent="0.25">
      <c r="A54" s="74">
        <v>49</v>
      </c>
      <c r="B54" s="17" t="s">
        <v>40</v>
      </c>
      <c r="C54" s="25">
        <v>44544.444444444445</v>
      </c>
      <c r="D54" s="74">
        <v>1</v>
      </c>
      <c r="E54" s="95">
        <v>24.9</v>
      </c>
      <c r="F54" s="56">
        <f t="shared" si="3"/>
        <v>1</v>
      </c>
      <c r="G54" s="132" t="s">
        <v>116</v>
      </c>
      <c r="H54" s="133"/>
      <c r="I54" s="54">
        <f t="shared" si="0"/>
        <v>24.9</v>
      </c>
      <c r="J54" s="22">
        <f t="shared" si="4"/>
        <v>44544.444444444445</v>
      </c>
      <c r="K54" s="54">
        <f t="shared" si="5"/>
        <v>13117.070999999998</v>
      </c>
      <c r="L54" s="74" t="s">
        <v>16</v>
      </c>
      <c r="M54" s="56">
        <f t="shared" si="1"/>
        <v>1</v>
      </c>
      <c r="N54" s="54">
        <f t="shared" si="2"/>
        <v>24.9</v>
      </c>
      <c r="O54" s="56">
        <v>0</v>
      </c>
      <c r="P54" s="66"/>
      <c r="Q54" s="61"/>
    </row>
    <row r="55" spans="1:17" s="12" customFormat="1" ht="20.25" customHeight="1" x14ac:dyDescent="0.25">
      <c r="A55" s="74">
        <v>50</v>
      </c>
      <c r="B55" s="17" t="s">
        <v>40</v>
      </c>
      <c r="C55" s="25">
        <v>44548.833333333336</v>
      </c>
      <c r="D55" s="74">
        <v>1</v>
      </c>
      <c r="E55" s="95">
        <v>24.9</v>
      </c>
      <c r="F55" s="56">
        <f t="shared" si="3"/>
        <v>1</v>
      </c>
      <c r="G55" s="132" t="s">
        <v>116</v>
      </c>
      <c r="H55" s="133"/>
      <c r="I55" s="54">
        <f t="shared" si="0"/>
        <v>24.9</v>
      </c>
      <c r="J55" s="22">
        <f t="shared" si="4"/>
        <v>44548.833333333336</v>
      </c>
      <c r="K55" s="54">
        <f t="shared" si="5"/>
        <v>13117.070999999998</v>
      </c>
      <c r="L55" s="74" t="s">
        <v>16</v>
      </c>
      <c r="M55" s="56">
        <f t="shared" si="1"/>
        <v>1</v>
      </c>
      <c r="N55" s="54">
        <f t="shared" si="2"/>
        <v>24.9</v>
      </c>
      <c r="O55" s="56">
        <v>0</v>
      </c>
      <c r="P55" s="28"/>
      <c r="Q55" s="61"/>
    </row>
    <row r="56" spans="1:17" s="12" customFormat="1" ht="20.25" customHeight="1" x14ac:dyDescent="0.25">
      <c r="A56" s="74">
        <v>51</v>
      </c>
      <c r="B56" s="17" t="s">
        <v>40</v>
      </c>
      <c r="C56" s="25">
        <v>44553.444444444445</v>
      </c>
      <c r="D56" s="74">
        <v>1</v>
      </c>
      <c r="E56" s="95">
        <v>24.9</v>
      </c>
      <c r="F56" s="56">
        <f t="shared" si="3"/>
        <v>1</v>
      </c>
      <c r="G56" s="132" t="s">
        <v>116</v>
      </c>
      <c r="H56" s="133"/>
      <c r="I56" s="54">
        <f t="shared" si="0"/>
        <v>24.9</v>
      </c>
      <c r="J56" s="22">
        <f t="shared" si="4"/>
        <v>44553.444444444445</v>
      </c>
      <c r="K56" s="54">
        <f t="shared" si="5"/>
        <v>13117.070999999998</v>
      </c>
      <c r="L56" s="74" t="s">
        <v>16</v>
      </c>
      <c r="M56" s="56">
        <f t="shared" si="1"/>
        <v>1</v>
      </c>
      <c r="N56" s="54">
        <f t="shared" si="2"/>
        <v>24.9</v>
      </c>
      <c r="O56" s="56">
        <v>0</v>
      </c>
      <c r="P56" s="66"/>
      <c r="Q56" s="61"/>
    </row>
    <row r="57" spans="1:17" s="12" customFormat="1" ht="20.25" customHeight="1" x14ac:dyDescent="0.25">
      <c r="A57" s="74">
        <v>52</v>
      </c>
      <c r="B57" s="17" t="s">
        <v>40</v>
      </c>
      <c r="C57" s="25">
        <v>44553.645833333336</v>
      </c>
      <c r="D57" s="74">
        <v>1</v>
      </c>
      <c r="E57" s="95">
        <v>14.9</v>
      </c>
      <c r="F57" s="56">
        <f t="shared" si="3"/>
        <v>1</v>
      </c>
      <c r="G57" s="132" t="s">
        <v>116</v>
      </c>
      <c r="H57" s="133"/>
      <c r="I57" s="54">
        <f t="shared" si="0"/>
        <v>14.9</v>
      </c>
      <c r="J57" s="22">
        <f t="shared" si="4"/>
        <v>44553.645833333336</v>
      </c>
      <c r="K57" s="54">
        <f t="shared" si="5"/>
        <v>7849.1709999999994</v>
      </c>
      <c r="L57" s="74" t="s">
        <v>16</v>
      </c>
      <c r="M57" s="56">
        <f t="shared" si="1"/>
        <v>1</v>
      </c>
      <c r="N57" s="54">
        <f t="shared" si="2"/>
        <v>14.9</v>
      </c>
      <c r="O57" s="56">
        <v>0</v>
      </c>
      <c r="P57" s="28"/>
      <c r="Q57" s="61"/>
    </row>
    <row r="58" spans="1:17" s="12" customFormat="1" ht="20.25" customHeight="1" x14ac:dyDescent="0.25">
      <c r="A58" s="74">
        <v>53</v>
      </c>
      <c r="B58" s="17" t="s">
        <v>40</v>
      </c>
      <c r="C58" s="25">
        <v>44526</v>
      </c>
      <c r="D58" s="74">
        <v>1</v>
      </c>
      <c r="E58" s="95">
        <v>24.9</v>
      </c>
      <c r="F58" s="56">
        <f t="shared" si="3"/>
        <v>1</v>
      </c>
      <c r="G58" s="132" t="s">
        <v>116</v>
      </c>
      <c r="H58" s="133"/>
      <c r="I58" s="54">
        <f t="shared" si="0"/>
        <v>24.9</v>
      </c>
      <c r="J58" s="22">
        <f t="shared" si="4"/>
        <v>44526</v>
      </c>
      <c r="K58" s="54">
        <f t="shared" si="5"/>
        <v>13117.070999999998</v>
      </c>
      <c r="L58" s="74" t="s">
        <v>16</v>
      </c>
      <c r="M58" s="56">
        <f t="shared" si="1"/>
        <v>1</v>
      </c>
      <c r="N58" s="54">
        <f t="shared" si="2"/>
        <v>24.9</v>
      </c>
      <c r="O58" s="56">
        <v>0</v>
      </c>
      <c r="P58" s="28"/>
      <c r="Q58" s="61"/>
    </row>
    <row r="59" spans="1:17" s="12" customFormat="1" ht="20.25" customHeight="1" x14ac:dyDescent="0.25">
      <c r="A59" s="74">
        <v>54</v>
      </c>
      <c r="B59" s="17" t="s">
        <v>40</v>
      </c>
      <c r="C59" s="25">
        <v>44528</v>
      </c>
      <c r="D59" s="74">
        <v>1</v>
      </c>
      <c r="E59" s="95">
        <v>24.9</v>
      </c>
      <c r="F59" s="56">
        <f t="shared" si="3"/>
        <v>1</v>
      </c>
      <c r="G59" s="132" t="s">
        <v>116</v>
      </c>
      <c r="H59" s="133"/>
      <c r="I59" s="54">
        <f t="shared" si="0"/>
        <v>24.9</v>
      </c>
      <c r="J59" s="22">
        <f t="shared" si="4"/>
        <v>44528</v>
      </c>
      <c r="K59" s="54">
        <f>E59*526.79</f>
        <v>13117.070999999998</v>
      </c>
      <c r="L59" s="74" t="s">
        <v>16</v>
      </c>
      <c r="M59" s="56">
        <f t="shared" si="1"/>
        <v>1</v>
      </c>
      <c r="N59" s="54">
        <f t="shared" si="2"/>
        <v>24.9</v>
      </c>
      <c r="O59" s="56">
        <v>0</v>
      </c>
      <c r="P59" s="66"/>
      <c r="Q59" s="61"/>
    </row>
    <row r="60" spans="1:17" s="12" customFormat="1" ht="20.25" customHeight="1" x14ac:dyDescent="0.25">
      <c r="A60" s="74">
        <v>55</v>
      </c>
      <c r="B60" s="17" t="s">
        <v>40</v>
      </c>
      <c r="C60" s="25">
        <v>44529</v>
      </c>
      <c r="D60" s="74">
        <v>1</v>
      </c>
      <c r="E60" s="95">
        <v>24.9</v>
      </c>
      <c r="F60" s="56">
        <f t="shared" si="3"/>
        <v>1</v>
      </c>
      <c r="G60" s="132" t="s">
        <v>116</v>
      </c>
      <c r="H60" s="133"/>
      <c r="I60" s="54">
        <f t="shared" si="0"/>
        <v>24.9</v>
      </c>
      <c r="J60" s="22">
        <f t="shared" si="4"/>
        <v>44529</v>
      </c>
      <c r="K60" s="54">
        <f t="shared" si="5"/>
        <v>13117.070999999998</v>
      </c>
      <c r="L60" s="74" t="s">
        <v>16</v>
      </c>
      <c r="M60" s="56">
        <f t="shared" si="1"/>
        <v>1</v>
      </c>
      <c r="N60" s="54">
        <f t="shared" si="2"/>
        <v>24.9</v>
      </c>
      <c r="O60" s="56">
        <v>0</v>
      </c>
      <c r="P60" s="28"/>
      <c r="Q60" s="61"/>
    </row>
    <row r="61" spans="1:17" s="12" customFormat="1" ht="20.25" customHeight="1" x14ac:dyDescent="0.25">
      <c r="A61" s="74">
        <v>56</v>
      </c>
      <c r="B61" s="17" t="s">
        <v>40</v>
      </c>
      <c r="C61" s="25">
        <v>44542</v>
      </c>
      <c r="D61" s="74">
        <v>1</v>
      </c>
      <c r="E61" s="95">
        <v>24.9</v>
      </c>
      <c r="F61" s="56">
        <f t="shared" si="3"/>
        <v>1</v>
      </c>
      <c r="G61" s="132" t="s">
        <v>116</v>
      </c>
      <c r="H61" s="133"/>
      <c r="I61" s="54">
        <f t="shared" si="0"/>
        <v>24.9</v>
      </c>
      <c r="J61" s="22">
        <f t="shared" si="4"/>
        <v>44542</v>
      </c>
      <c r="K61" s="54">
        <f t="shared" si="5"/>
        <v>13117.070999999998</v>
      </c>
      <c r="L61" s="74" t="s">
        <v>16</v>
      </c>
      <c r="M61" s="56">
        <f t="shared" si="1"/>
        <v>1</v>
      </c>
      <c r="N61" s="54">
        <f t="shared" si="2"/>
        <v>24.9</v>
      </c>
      <c r="O61" s="56">
        <v>0</v>
      </c>
      <c r="P61" s="28"/>
      <c r="Q61" s="61"/>
    </row>
    <row r="62" spans="1:17" s="12" customFormat="1" ht="20.25" customHeight="1" x14ac:dyDescent="0.25">
      <c r="A62" s="74">
        <v>57</v>
      </c>
      <c r="B62" s="17" t="s">
        <v>40</v>
      </c>
      <c r="C62" s="25">
        <v>44531</v>
      </c>
      <c r="D62" s="74">
        <v>1</v>
      </c>
      <c r="E62" s="95">
        <v>24.9</v>
      </c>
      <c r="F62" s="56">
        <f t="shared" si="3"/>
        <v>1</v>
      </c>
      <c r="G62" s="132" t="s">
        <v>116</v>
      </c>
      <c r="H62" s="133"/>
      <c r="I62" s="54">
        <f t="shared" si="0"/>
        <v>24.9</v>
      </c>
      <c r="J62" s="23">
        <f t="shared" si="4"/>
        <v>44531</v>
      </c>
      <c r="K62" s="54">
        <f t="shared" si="5"/>
        <v>13117.070999999998</v>
      </c>
      <c r="L62" s="74" t="s">
        <v>16</v>
      </c>
      <c r="M62" s="56">
        <f t="shared" si="1"/>
        <v>1</v>
      </c>
      <c r="N62" s="54">
        <f t="shared" si="2"/>
        <v>24.9</v>
      </c>
      <c r="O62" s="56">
        <v>0</v>
      </c>
      <c r="P62" s="8"/>
      <c r="Q62" s="61"/>
    </row>
    <row r="63" spans="1:17" s="12" customFormat="1" ht="20.25" customHeight="1" x14ac:dyDescent="0.25">
      <c r="A63" s="74">
        <v>58</v>
      </c>
      <c r="B63" s="17" t="s">
        <v>40</v>
      </c>
      <c r="C63" s="25">
        <v>44532</v>
      </c>
      <c r="D63" s="74">
        <v>1</v>
      </c>
      <c r="E63" s="95">
        <v>24.9</v>
      </c>
      <c r="F63" s="56">
        <f t="shared" si="3"/>
        <v>1</v>
      </c>
      <c r="G63" s="132" t="s">
        <v>116</v>
      </c>
      <c r="H63" s="133"/>
      <c r="I63" s="54">
        <f t="shared" si="0"/>
        <v>24.9</v>
      </c>
      <c r="J63" s="23">
        <f t="shared" si="4"/>
        <v>44532</v>
      </c>
      <c r="K63" s="54">
        <f t="shared" si="5"/>
        <v>13117.070999999998</v>
      </c>
      <c r="L63" s="74" t="s">
        <v>16</v>
      </c>
      <c r="M63" s="56">
        <f t="shared" si="1"/>
        <v>1</v>
      </c>
      <c r="N63" s="54">
        <f t="shared" si="2"/>
        <v>24.9</v>
      </c>
      <c r="O63" s="56">
        <v>0</v>
      </c>
      <c r="P63" s="8"/>
      <c r="Q63" s="61"/>
    </row>
    <row r="64" spans="1:17" s="12" customFormat="1" ht="20.25" customHeight="1" x14ac:dyDescent="0.25">
      <c r="A64" s="74">
        <v>59</v>
      </c>
      <c r="B64" s="17" t="s">
        <v>40</v>
      </c>
      <c r="C64" s="25">
        <v>44536</v>
      </c>
      <c r="D64" s="74">
        <v>1</v>
      </c>
      <c r="E64" s="95">
        <v>14.9</v>
      </c>
      <c r="F64" s="56">
        <f t="shared" si="3"/>
        <v>1</v>
      </c>
      <c r="G64" s="132" t="s">
        <v>116</v>
      </c>
      <c r="H64" s="133"/>
      <c r="I64" s="54">
        <f t="shared" si="0"/>
        <v>14.9</v>
      </c>
      <c r="J64" s="23">
        <f t="shared" si="4"/>
        <v>44536</v>
      </c>
      <c r="K64" s="54">
        <f t="shared" si="5"/>
        <v>7849.1709999999994</v>
      </c>
      <c r="L64" s="74" t="s">
        <v>16</v>
      </c>
      <c r="M64" s="56">
        <f t="shared" si="1"/>
        <v>1</v>
      </c>
      <c r="N64" s="54">
        <f t="shared" si="2"/>
        <v>14.9</v>
      </c>
      <c r="O64" s="56">
        <v>0</v>
      </c>
      <c r="P64" s="8"/>
      <c r="Q64" s="61"/>
    </row>
    <row r="65" spans="1:17" s="12" customFormat="1" ht="20.25" customHeight="1" x14ac:dyDescent="0.25">
      <c r="A65" s="74">
        <v>60</v>
      </c>
      <c r="B65" s="17" t="s">
        <v>40</v>
      </c>
      <c r="C65" s="25">
        <v>44542</v>
      </c>
      <c r="D65" s="74">
        <v>1</v>
      </c>
      <c r="E65" s="95">
        <v>14.9</v>
      </c>
      <c r="F65" s="56">
        <f t="shared" si="3"/>
        <v>1</v>
      </c>
      <c r="G65" s="132" t="s">
        <v>116</v>
      </c>
      <c r="H65" s="133"/>
      <c r="I65" s="54">
        <f t="shared" si="0"/>
        <v>14.9</v>
      </c>
      <c r="J65" s="23">
        <f t="shared" si="4"/>
        <v>44542</v>
      </c>
      <c r="K65" s="54">
        <f t="shared" si="5"/>
        <v>7849.1709999999994</v>
      </c>
      <c r="L65" s="74" t="s">
        <v>16</v>
      </c>
      <c r="M65" s="56">
        <f t="shared" si="1"/>
        <v>1</v>
      </c>
      <c r="N65" s="54">
        <f t="shared" si="2"/>
        <v>14.9</v>
      </c>
      <c r="O65" s="56">
        <v>0</v>
      </c>
      <c r="P65" s="8"/>
      <c r="Q65" s="61"/>
    </row>
    <row r="66" spans="1:17" s="12" customFormat="1" ht="20.25" customHeight="1" x14ac:dyDescent="0.25">
      <c r="A66" s="74">
        <v>61</v>
      </c>
      <c r="B66" s="17" t="s">
        <v>40</v>
      </c>
      <c r="C66" s="25">
        <v>44536</v>
      </c>
      <c r="D66" s="74">
        <v>1</v>
      </c>
      <c r="E66" s="95">
        <v>14.9</v>
      </c>
      <c r="F66" s="56">
        <f t="shared" si="3"/>
        <v>1</v>
      </c>
      <c r="G66" s="132" t="s">
        <v>116</v>
      </c>
      <c r="H66" s="133"/>
      <c r="I66" s="54">
        <f t="shared" si="0"/>
        <v>14.9</v>
      </c>
      <c r="J66" s="23">
        <f t="shared" si="4"/>
        <v>44536</v>
      </c>
      <c r="K66" s="54">
        <f t="shared" si="5"/>
        <v>7849.1709999999994</v>
      </c>
      <c r="L66" s="74" t="s">
        <v>16</v>
      </c>
      <c r="M66" s="56">
        <f t="shared" si="1"/>
        <v>1</v>
      </c>
      <c r="N66" s="54">
        <f t="shared" si="2"/>
        <v>14.9</v>
      </c>
      <c r="O66" s="56">
        <v>0</v>
      </c>
      <c r="P66" s="8"/>
      <c r="Q66" s="61"/>
    </row>
    <row r="67" spans="1:17" s="12" customFormat="1" ht="20.25" customHeight="1" x14ac:dyDescent="0.25">
      <c r="A67" s="74">
        <v>62</v>
      </c>
      <c r="B67" s="17" t="s">
        <v>40</v>
      </c>
      <c r="C67" s="25">
        <v>44541</v>
      </c>
      <c r="D67" s="74">
        <v>1</v>
      </c>
      <c r="E67" s="95">
        <v>14.9</v>
      </c>
      <c r="F67" s="56">
        <f t="shared" si="3"/>
        <v>1</v>
      </c>
      <c r="G67" s="132" t="s">
        <v>116</v>
      </c>
      <c r="H67" s="133"/>
      <c r="I67" s="54">
        <f t="shared" si="0"/>
        <v>14.9</v>
      </c>
      <c r="J67" s="23">
        <f t="shared" si="4"/>
        <v>44541</v>
      </c>
      <c r="K67" s="54">
        <f t="shared" si="5"/>
        <v>7849.1709999999994</v>
      </c>
      <c r="L67" s="74" t="s">
        <v>16</v>
      </c>
      <c r="M67" s="56">
        <f t="shared" si="1"/>
        <v>1</v>
      </c>
      <c r="N67" s="54">
        <f t="shared" si="2"/>
        <v>14.9</v>
      </c>
      <c r="O67" s="56">
        <v>0</v>
      </c>
      <c r="P67" s="8"/>
      <c r="Q67" s="61"/>
    </row>
    <row r="68" spans="1:17" s="12" customFormat="1" ht="20.25" customHeight="1" x14ac:dyDescent="0.25">
      <c r="A68" s="74">
        <v>63</v>
      </c>
      <c r="B68" s="17" t="s">
        <v>40</v>
      </c>
      <c r="C68" s="25">
        <v>44537</v>
      </c>
      <c r="D68" s="74">
        <v>1</v>
      </c>
      <c r="E68" s="95">
        <v>24.9</v>
      </c>
      <c r="F68" s="56">
        <f t="shared" si="3"/>
        <v>1</v>
      </c>
      <c r="G68" s="132" t="s">
        <v>116</v>
      </c>
      <c r="H68" s="133"/>
      <c r="I68" s="54">
        <f t="shared" si="0"/>
        <v>24.9</v>
      </c>
      <c r="J68" s="23">
        <f t="shared" si="4"/>
        <v>44537</v>
      </c>
      <c r="K68" s="54">
        <f t="shared" si="5"/>
        <v>13117.070999999998</v>
      </c>
      <c r="L68" s="74" t="s">
        <v>16</v>
      </c>
      <c r="M68" s="56">
        <f t="shared" si="1"/>
        <v>1</v>
      </c>
      <c r="N68" s="54">
        <f t="shared" si="2"/>
        <v>24.9</v>
      </c>
      <c r="O68" s="56">
        <v>0</v>
      </c>
      <c r="P68" s="8"/>
      <c r="Q68" s="61"/>
    </row>
    <row r="69" spans="1:17" s="12" customFormat="1" ht="20.25" customHeight="1" x14ac:dyDescent="0.25">
      <c r="A69" s="74">
        <v>64</v>
      </c>
      <c r="B69" s="17" t="s">
        <v>40</v>
      </c>
      <c r="C69" s="25">
        <v>44540</v>
      </c>
      <c r="D69" s="74">
        <v>1</v>
      </c>
      <c r="E69" s="95">
        <v>14.9</v>
      </c>
      <c r="F69" s="56">
        <f t="shared" si="3"/>
        <v>1</v>
      </c>
      <c r="G69" s="132" t="s">
        <v>116</v>
      </c>
      <c r="H69" s="133"/>
      <c r="I69" s="54">
        <f t="shared" si="0"/>
        <v>14.9</v>
      </c>
      <c r="J69" s="23">
        <f t="shared" si="4"/>
        <v>44540</v>
      </c>
      <c r="K69" s="54">
        <f t="shared" si="5"/>
        <v>7849.1709999999994</v>
      </c>
      <c r="L69" s="74" t="s">
        <v>16</v>
      </c>
      <c r="M69" s="56">
        <f t="shared" si="1"/>
        <v>1</v>
      </c>
      <c r="N69" s="54">
        <f t="shared" si="2"/>
        <v>14.9</v>
      </c>
      <c r="O69" s="56">
        <v>0</v>
      </c>
      <c r="P69" s="8"/>
      <c r="Q69" s="61"/>
    </row>
    <row r="70" spans="1:17" s="12" customFormat="1" ht="20.25" customHeight="1" x14ac:dyDescent="0.25">
      <c r="A70" s="74">
        <v>65</v>
      </c>
      <c r="B70" s="17" t="s">
        <v>40</v>
      </c>
      <c r="C70" s="25">
        <v>44540</v>
      </c>
      <c r="D70" s="74">
        <v>1</v>
      </c>
      <c r="E70" s="95">
        <v>14.9</v>
      </c>
      <c r="F70" s="56">
        <f t="shared" si="3"/>
        <v>1</v>
      </c>
      <c r="G70" s="132" t="s">
        <v>116</v>
      </c>
      <c r="H70" s="133"/>
      <c r="I70" s="54">
        <f t="shared" ref="I70:I133" si="6">E70</f>
        <v>14.9</v>
      </c>
      <c r="J70" s="23">
        <f t="shared" si="4"/>
        <v>44540</v>
      </c>
      <c r="K70" s="54">
        <f t="shared" si="5"/>
        <v>7849.1709999999994</v>
      </c>
      <c r="L70" s="74" t="s">
        <v>16</v>
      </c>
      <c r="M70" s="56">
        <f t="shared" ref="M70:M133" si="7">F70</f>
        <v>1</v>
      </c>
      <c r="N70" s="54">
        <f t="shared" ref="N70:N133" si="8">E70</f>
        <v>14.9</v>
      </c>
      <c r="O70" s="56">
        <v>0</v>
      </c>
      <c r="P70" s="8"/>
      <c r="Q70" s="61"/>
    </row>
    <row r="71" spans="1:17" s="12" customFormat="1" ht="20.25" customHeight="1" x14ac:dyDescent="0.25">
      <c r="A71" s="74">
        <v>66</v>
      </c>
      <c r="B71" s="17" t="s">
        <v>40</v>
      </c>
      <c r="C71" s="25">
        <v>44542</v>
      </c>
      <c r="D71" s="74">
        <v>1</v>
      </c>
      <c r="E71" s="95">
        <v>24.9</v>
      </c>
      <c r="F71" s="56">
        <f t="shared" ref="F71:F134" si="9">D71</f>
        <v>1</v>
      </c>
      <c r="G71" s="132" t="s">
        <v>116</v>
      </c>
      <c r="H71" s="133"/>
      <c r="I71" s="54">
        <f t="shared" si="6"/>
        <v>24.9</v>
      </c>
      <c r="J71" s="23">
        <f t="shared" ref="J71:J134" si="10">C71</f>
        <v>44542</v>
      </c>
      <c r="K71" s="54">
        <f t="shared" ref="K71:K134" si="11">E71*526.79</f>
        <v>13117.070999999998</v>
      </c>
      <c r="L71" s="74" t="s">
        <v>16</v>
      </c>
      <c r="M71" s="56">
        <f t="shared" si="7"/>
        <v>1</v>
      </c>
      <c r="N71" s="54">
        <f t="shared" si="8"/>
        <v>24.9</v>
      </c>
      <c r="O71" s="56">
        <v>0</v>
      </c>
      <c r="P71" s="8"/>
      <c r="Q71" s="61"/>
    </row>
    <row r="72" spans="1:17" s="12" customFormat="1" ht="20.25" customHeight="1" x14ac:dyDescent="0.25">
      <c r="A72" s="74">
        <v>67</v>
      </c>
      <c r="B72" s="17" t="s">
        <v>40</v>
      </c>
      <c r="C72" s="25">
        <v>44544</v>
      </c>
      <c r="D72" s="74">
        <v>1</v>
      </c>
      <c r="E72" s="95">
        <v>24.9</v>
      </c>
      <c r="F72" s="56">
        <f t="shared" si="9"/>
        <v>1</v>
      </c>
      <c r="G72" s="132" t="s">
        <v>116</v>
      </c>
      <c r="H72" s="133"/>
      <c r="I72" s="54">
        <f t="shared" si="6"/>
        <v>24.9</v>
      </c>
      <c r="J72" s="23">
        <f t="shared" si="10"/>
        <v>44544</v>
      </c>
      <c r="K72" s="54">
        <f t="shared" si="11"/>
        <v>13117.070999999998</v>
      </c>
      <c r="L72" s="74" t="s">
        <v>16</v>
      </c>
      <c r="M72" s="56">
        <f t="shared" si="7"/>
        <v>1</v>
      </c>
      <c r="N72" s="54">
        <f t="shared" si="8"/>
        <v>24.9</v>
      </c>
      <c r="O72" s="56">
        <v>0</v>
      </c>
      <c r="P72" s="8"/>
      <c r="Q72" s="61"/>
    </row>
    <row r="73" spans="1:17" s="12" customFormat="1" ht="20.25" customHeight="1" x14ac:dyDescent="0.25">
      <c r="A73" s="74">
        <v>68</v>
      </c>
      <c r="B73" s="17" t="s">
        <v>40</v>
      </c>
      <c r="C73" s="25">
        <v>44542</v>
      </c>
      <c r="D73" s="74">
        <v>1</v>
      </c>
      <c r="E73" s="95">
        <v>24.9</v>
      </c>
      <c r="F73" s="56">
        <f t="shared" si="9"/>
        <v>1</v>
      </c>
      <c r="G73" s="132" t="s">
        <v>116</v>
      </c>
      <c r="H73" s="133"/>
      <c r="I73" s="54">
        <f t="shared" si="6"/>
        <v>24.9</v>
      </c>
      <c r="J73" s="23">
        <f t="shared" si="10"/>
        <v>44542</v>
      </c>
      <c r="K73" s="54">
        <f t="shared" si="11"/>
        <v>13117.070999999998</v>
      </c>
      <c r="L73" s="74" t="s">
        <v>16</v>
      </c>
      <c r="M73" s="56">
        <f t="shared" si="7"/>
        <v>1</v>
      </c>
      <c r="N73" s="54">
        <f t="shared" si="8"/>
        <v>24.9</v>
      </c>
      <c r="O73" s="56">
        <v>0</v>
      </c>
      <c r="P73" s="8"/>
      <c r="Q73" s="61"/>
    </row>
    <row r="74" spans="1:17" s="12" customFormat="1" ht="20.25" customHeight="1" x14ac:dyDescent="0.25">
      <c r="A74" s="74">
        <v>69</v>
      </c>
      <c r="B74" s="17" t="s">
        <v>40</v>
      </c>
      <c r="C74" s="25">
        <v>44546</v>
      </c>
      <c r="D74" s="74">
        <v>1</v>
      </c>
      <c r="E74" s="95">
        <v>24.9</v>
      </c>
      <c r="F74" s="56">
        <f t="shared" si="9"/>
        <v>1</v>
      </c>
      <c r="G74" s="132" t="s">
        <v>116</v>
      </c>
      <c r="H74" s="133"/>
      <c r="I74" s="54">
        <f t="shared" si="6"/>
        <v>24.9</v>
      </c>
      <c r="J74" s="23">
        <f t="shared" si="10"/>
        <v>44546</v>
      </c>
      <c r="K74" s="54">
        <f t="shared" si="11"/>
        <v>13117.070999999998</v>
      </c>
      <c r="L74" s="74" t="s">
        <v>16</v>
      </c>
      <c r="M74" s="56">
        <f t="shared" si="7"/>
        <v>1</v>
      </c>
      <c r="N74" s="54">
        <f t="shared" si="8"/>
        <v>24.9</v>
      </c>
      <c r="O74" s="56">
        <v>0</v>
      </c>
      <c r="P74" s="8"/>
      <c r="Q74" s="61"/>
    </row>
    <row r="75" spans="1:17" s="12" customFormat="1" ht="20.25" customHeight="1" x14ac:dyDescent="0.25">
      <c r="A75" s="74">
        <v>70</v>
      </c>
      <c r="B75" s="17" t="s">
        <v>40</v>
      </c>
      <c r="C75" s="25">
        <v>44544</v>
      </c>
      <c r="D75" s="74">
        <v>1</v>
      </c>
      <c r="E75" s="95">
        <v>14.9</v>
      </c>
      <c r="F75" s="56">
        <f t="shared" si="9"/>
        <v>1</v>
      </c>
      <c r="G75" s="132" t="s">
        <v>116</v>
      </c>
      <c r="H75" s="133"/>
      <c r="I75" s="54">
        <f t="shared" si="6"/>
        <v>14.9</v>
      </c>
      <c r="J75" s="23">
        <f t="shared" si="10"/>
        <v>44544</v>
      </c>
      <c r="K75" s="54">
        <f t="shared" si="11"/>
        <v>7849.1709999999994</v>
      </c>
      <c r="L75" s="74" t="s">
        <v>16</v>
      </c>
      <c r="M75" s="56">
        <f t="shared" si="7"/>
        <v>1</v>
      </c>
      <c r="N75" s="54">
        <f t="shared" si="8"/>
        <v>14.9</v>
      </c>
      <c r="O75" s="56">
        <v>0</v>
      </c>
      <c r="P75" s="8"/>
      <c r="Q75" s="61"/>
    </row>
    <row r="76" spans="1:17" s="12" customFormat="1" ht="20.25" customHeight="1" x14ac:dyDescent="0.25">
      <c r="A76" s="74">
        <v>71</v>
      </c>
      <c r="B76" s="17" t="s">
        <v>40</v>
      </c>
      <c r="C76" s="25">
        <v>44549</v>
      </c>
      <c r="D76" s="74">
        <v>1</v>
      </c>
      <c r="E76" s="95">
        <v>14.9</v>
      </c>
      <c r="F76" s="56">
        <f t="shared" si="9"/>
        <v>1</v>
      </c>
      <c r="G76" s="132" t="s">
        <v>116</v>
      </c>
      <c r="H76" s="133"/>
      <c r="I76" s="54">
        <f t="shared" si="6"/>
        <v>14.9</v>
      </c>
      <c r="J76" s="23">
        <f t="shared" si="10"/>
        <v>44549</v>
      </c>
      <c r="K76" s="54">
        <f t="shared" si="11"/>
        <v>7849.1709999999994</v>
      </c>
      <c r="L76" s="74" t="s">
        <v>16</v>
      </c>
      <c r="M76" s="56">
        <f t="shared" si="7"/>
        <v>1</v>
      </c>
      <c r="N76" s="54">
        <f t="shared" si="8"/>
        <v>14.9</v>
      </c>
      <c r="O76" s="56">
        <v>0</v>
      </c>
      <c r="P76" s="8"/>
      <c r="Q76" s="61"/>
    </row>
    <row r="77" spans="1:17" s="12" customFormat="1" ht="20.25" customHeight="1" x14ac:dyDescent="0.25">
      <c r="A77" s="74">
        <v>72</v>
      </c>
      <c r="B77" s="17" t="s">
        <v>40</v>
      </c>
      <c r="C77" s="25">
        <v>44545</v>
      </c>
      <c r="D77" s="74">
        <v>1</v>
      </c>
      <c r="E77" s="95">
        <v>24.9</v>
      </c>
      <c r="F77" s="56">
        <f t="shared" si="9"/>
        <v>1</v>
      </c>
      <c r="G77" s="132" t="s">
        <v>116</v>
      </c>
      <c r="H77" s="133"/>
      <c r="I77" s="54">
        <f t="shared" si="6"/>
        <v>24.9</v>
      </c>
      <c r="J77" s="23">
        <f t="shared" si="10"/>
        <v>44545</v>
      </c>
      <c r="K77" s="54">
        <f t="shared" si="11"/>
        <v>13117.070999999998</v>
      </c>
      <c r="L77" s="74" t="s">
        <v>16</v>
      </c>
      <c r="M77" s="56">
        <f t="shared" si="7"/>
        <v>1</v>
      </c>
      <c r="N77" s="54">
        <f t="shared" si="8"/>
        <v>24.9</v>
      </c>
      <c r="O77" s="56">
        <v>0</v>
      </c>
      <c r="P77" s="8"/>
      <c r="Q77" s="61"/>
    </row>
    <row r="78" spans="1:17" s="12" customFormat="1" ht="20.25" customHeight="1" x14ac:dyDescent="0.25">
      <c r="A78" s="74">
        <v>73</v>
      </c>
      <c r="B78" s="17" t="s">
        <v>40</v>
      </c>
      <c r="C78" s="25">
        <v>44545</v>
      </c>
      <c r="D78" s="74">
        <v>1</v>
      </c>
      <c r="E78" s="95">
        <v>24.9</v>
      </c>
      <c r="F78" s="56">
        <f t="shared" si="9"/>
        <v>1</v>
      </c>
      <c r="G78" s="132" t="s">
        <v>116</v>
      </c>
      <c r="H78" s="133"/>
      <c r="I78" s="54">
        <f t="shared" si="6"/>
        <v>24.9</v>
      </c>
      <c r="J78" s="23">
        <f t="shared" si="10"/>
        <v>44545</v>
      </c>
      <c r="K78" s="54">
        <f t="shared" si="11"/>
        <v>13117.070999999998</v>
      </c>
      <c r="L78" s="74" t="s">
        <v>16</v>
      </c>
      <c r="M78" s="56">
        <f t="shared" si="7"/>
        <v>1</v>
      </c>
      <c r="N78" s="54">
        <f t="shared" si="8"/>
        <v>24.9</v>
      </c>
      <c r="O78" s="56">
        <v>0</v>
      </c>
      <c r="P78" s="8"/>
      <c r="Q78" s="61"/>
    </row>
    <row r="79" spans="1:17" s="12" customFormat="1" ht="20.25" customHeight="1" x14ac:dyDescent="0.25">
      <c r="A79" s="74">
        <v>74</v>
      </c>
      <c r="B79" s="17" t="s">
        <v>40</v>
      </c>
      <c r="C79" s="25">
        <v>44547</v>
      </c>
      <c r="D79" s="74">
        <v>1</v>
      </c>
      <c r="E79" s="95">
        <v>24.9</v>
      </c>
      <c r="F79" s="56">
        <f t="shared" si="9"/>
        <v>1</v>
      </c>
      <c r="G79" s="132" t="s">
        <v>116</v>
      </c>
      <c r="H79" s="133"/>
      <c r="I79" s="54">
        <f t="shared" si="6"/>
        <v>24.9</v>
      </c>
      <c r="J79" s="23">
        <f t="shared" si="10"/>
        <v>44547</v>
      </c>
      <c r="K79" s="54">
        <f t="shared" si="11"/>
        <v>13117.070999999998</v>
      </c>
      <c r="L79" s="74" t="s">
        <v>16</v>
      </c>
      <c r="M79" s="56">
        <f t="shared" si="7"/>
        <v>1</v>
      </c>
      <c r="N79" s="54">
        <f t="shared" si="8"/>
        <v>24.9</v>
      </c>
      <c r="O79" s="56">
        <v>0</v>
      </c>
      <c r="P79" s="8"/>
      <c r="Q79" s="61"/>
    </row>
    <row r="80" spans="1:17" s="12" customFormat="1" ht="20.25" customHeight="1" x14ac:dyDescent="0.25">
      <c r="A80" s="74">
        <v>75</v>
      </c>
      <c r="B80" s="17" t="s">
        <v>40</v>
      </c>
      <c r="C80" s="25">
        <v>44547</v>
      </c>
      <c r="D80" s="74">
        <v>1</v>
      </c>
      <c r="E80" s="95">
        <v>24.9</v>
      </c>
      <c r="F80" s="56">
        <f t="shared" si="9"/>
        <v>1</v>
      </c>
      <c r="G80" s="132" t="s">
        <v>116</v>
      </c>
      <c r="H80" s="133"/>
      <c r="I80" s="54">
        <f t="shared" si="6"/>
        <v>24.9</v>
      </c>
      <c r="J80" s="23">
        <f t="shared" si="10"/>
        <v>44547</v>
      </c>
      <c r="K80" s="54">
        <f t="shared" si="11"/>
        <v>13117.070999999998</v>
      </c>
      <c r="L80" s="74" t="s">
        <v>16</v>
      </c>
      <c r="M80" s="56">
        <f t="shared" si="7"/>
        <v>1</v>
      </c>
      <c r="N80" s="54">
        <f t="shared" si="8"/>
        <v>24.9</v>
      </c>
      <c r="O80" s="56">
        <v>0</v>
      </c>
      <c r="P80" s="8"/>
      <c r="Q80" s="61"/>
    </row>
    <row r="81" spans="1:17" s="12" customFormat="1" ht="20.25" customHeight="1" x14ac:dyDescent="0.25">
      <c r="A81" s="74">
        <v>76</v>
      </c>
      <c r="B81" s="17" t="s">
        <v>40</v>
      </c>
      <c r="C81" s="25">
        <v>44548</v>
      </c>
      <c r="D81" s="74">
        <v>1</v>
      </c>
      <c r="E81" s="95">
        <v>24.9</v>
      </c>
      <c r="F81" s="56">
        <f t="shared" si="9"/>
        <v>1</v>
      </c>
      <c r="G81" s="132" t="s">
        <v>116</v>
      </c>
      <c r="H81" s="133"/>
      <c r="I81" s="54">
        <f t="shared" si="6"/>
        <v>24.9</v>
      </c>
      <c r="J81" s="23">
        <f t="shared" si="10"/>
        <v>44548</v>
      </c>
      <c r="K81" s="54">
        <f t="shared" si="11"/>
        <v>13117.070999999998</v>
      </c>
      <c r="L81" s="74" t="s">
        <v>16</v>
      </c>
      <c r="M81" s="56">
        <f t="shared" si="7"/>
        <v>1</v>
      </c>
      <c r="N81" s="54">
        <f t="shared" si="8"/>
        <v>24.9</v>
      </c>
      <c r="O81" s="56">
        <v>0</v>
      </c>
      <c r="P81" s="8"/>
      <c r="Q81" s="61"/>
    </row>
    <row r="82" spans="1:17" s="12" customFormat="1" ht="20.25" customHeight="1" x14ac:dyDescent="0.25">
      <c r="A82" s="74">
        <v>77</v>
      </c>
      <c r="B82" s="17" t="s">
        <v>40</v>
      </c>
      <c r="C82" s="25">
        <v>44549</v>
      </c>
      <c r="D82" s="74">
        <v>1</v>
      </c>
      <c r="E82" s="95">
        <v>24.9</v>
      </c>
      <c r="F82" s="56">
        <f t="shared" si="9"/>
        <v>1</v>
      </c>
      <c r="G82" s="132" t="s">
        <v>116</v>
      </c>
      <c r="H82" s="133"/>
      <c r="I82" s="54">
        <f t="shared" si="6"/>
        <v>24.9</v>
      </c>
      <c r="J82" s="23">
        <f t="shared" si="10"/>
        <v>44549</v>
      </c>
      <c r="K82" s="54">
        <f t="shared" si="11"/>
        <v>13117.070999999998</v>
      </c>
      <c r="L82" s="74" t="s">
        <v>16</v>
      </c>
      <c r="M82" s="56">
        <f t="shared" si="7"/>
        <v>1</v>
      </c>
      <c r="N82" s="54">
        <f t="shared" si="8"/>
        <v>24.9</v>
      </c>
      <c r="O82" s="56">
        <v>0</v>
      </c>
      <c r="P82" s="8"/>
      <c r="Q82" s="61"/>
    </row>
    <row r="83" spans="1:17" s="12" customFormat="1" ht="20.25" customHeight="1" x14ac:dyDescent="0.25">
      <c r="A83" s="74">
        <v>78</v>
      </c>
      <c r="B83" s="17" t="s">
        <v>40</v>
      </c>
      <c r="C83" s="25">
        <v>44551</v>
      </c>
      <c r="D83" s="74">
        <v>1</v>
      </c>
      <c r="E83" s="95">
        <v>24.9</v>
      </c>
      <c r="F83" s="56">
        <f t="shared" si="9"/>
        <v>1</v>
      </c>
      <c r="G83" s="132" t="s">
        <v>116</v>
      </c>
      <c r="H83" s="133"/>
      <c r="I83" s="54">
        <f t="shared" si="6"/>
        <v>24.9</v>
      </c>
      <c r="J83" s="23">
        <f t="shared" si="10"/>
        <v>44551</v>
      </c>
      <c r="K83" s="54">
        <f t="shared" si="11"/>
        <v>13117.070999999998</v>
      </c>
      <c r="L83" s="74" t="s">
        <v>16</v>
      </c>
      <c r="M83" s="56">
        <f t="shared" si="7"/>
        <v>1</v>
      </c>
      <c r="N83" s="54">
        <f t="shared" si="8"/>
        <v>24.9</v>
      </c>
      <c r="O83" s="56">
        <v>0</v>
      </c>
      <c r="P83" s="8"/>
      <c r="Q83" s="61"/>
    </row>
    <row r="84" spans="1:17" s="12" customFormat="1" ht="20.25" customHeight="1" x14ac:dyDescent="0.25">
      <c r="A84" s="74">
        <v>79</v>
      </c>
      <c r="B84" s="17" t="s">
        <v>40</v>
      </c>
      <c r="C84" s="25">
        <v>44552</v>
      </c>
      <c r="D84" s="74">
        <v>1</v>
      </c>
      <c r="E84" s="95">
        <v>24.9</v>
      </c>
      <c r="F84" s="56">
        <f t="shared" si="9"/>
        <v>1</v>
      </c>
      <c r="G84" s="132" t="s">
        <v>116</v>
      </c>
      <c r="H84" s="133"/>
      <c r="I84" s="54">
        <f t="shared" si="6"/>
        <v>24.9</v>
      </c>
      <c r="J84" s="23">
        <f t="shared" si="10"/>
        <v>44552</v>
      </c>
      <c r="K84" s="54">
        <f t="shared" si="11"/>
        <v>13117.070999999998</v>
      </c>
      <c r="L84" s="74" t="s">
        <v>16</v>
      </c>
      <c r="M84" s="56">
        <f t="shared" si="7"/>
        <v>1</v>
      </c>
      <c r="N84" s="54">
        <f t="shared" si="8"/>
        <v>24.9</v>
      </c>
      <c r="O84" s="56">
        <v>0</v>
      </c>
      <c r="P84" s="8"/>
      <c r="Q84" s="61"/>
    </row>
    <row r="85" spans="1:17" s="12" customFormat="1" ht="20.25" customHeight="1" x14ac:dyDescent="0.25">
      <c r="A85" s="74">
        <v>80</v>
      </c>
      <c r="B85" s="17" t="s">
        <v>40</v>
      </c>
      <c r="C85" s="25">
        <v>44553</v>
      </c>
      <c r="D85" s="74">
        <v>1</v>
      </c>
      <c r="E85" s="95">
        <v>24.9</v>
      </c>
      <c r="F85" s="56">
        <f t="shared" si="9"/>
        <v>1</v>
      </c>
      <c r="G85" s="132" t="s">
        <v>116</v>
      </c>
      <c r="H85" s="133"/>
      <c r="I85" s="54">
        <f t="shared" si="6"/>
        <v>24.9</v>
      </c>
      <c r="J85" s="23">
        <f t="shared" si="10"/>
        <v>44553</v>
      </c>
      <c r="K85" s="54">
        <f t="shared" si="11"/>
        <v>13117.070999999998</v>
      </c>
      <c r="L85" s="74" t="s">
        <v>16</v>
      </c>
      <c r="M85" s="56">
        <f t="shared" si="7"/>
        <v>1</v>
      </c>
      <c r="N85" s="54">
        <f t="shared" si="8"/>
        <v>24.9</v>
      </c>
      <c r="O85" s="56">
        <v>0</v>
      </c>
      <c r="P85" s="8"/>
      <c r="Q85" s="61"/>
    </row>
    <row r="86" spans="1:17" s="12" customFormat="1" ht="20.25" customHeight="1" x14ac:dyDescent="0.25">
      <c r="A86" s="74">
        <v>81</v>
      </c>
      <c r="B86" s="17" t="s">
        <v>40</v>
      </c>
      <c r="C86" s="25">
        <v>44554</v>
      </c>
      <c r="D86" s="74">
        <v>1</v>
      </c>
      <c r="E86" s="95">
        <v>24.9</v>
      </c>
      <c r="F86" s="56">
        <f t="shared" si="9"/>
        <v>1</v>
      </c>
      <c r="G86" s="132" t="s">
        <v>116</v>
      </c>
      <c r="H86" s="133"/>
      <c r="I86" s="54">
        <f t="shared" si="6"/>
        <v>24.9</v>
      </c>
      <c r="J86" s="23">
        <f t="shared" si="10"/>
        <v>44554</v>
      </c>
      <c r="K86" s="54">
        <f t="shared" si="11"/>
        <v>13117.070999999998</v>
      </c>
      <c r="L86" s="74" t="s">
        <v>16</v>
      </c>
      <c r="M86" s="56">
        <f t="shared" si="7"/>
        <v>1</v>
      </c>
      <c r="N86" s="54">
        <f t="shared" si="8"/>
        <v>24.9</v>
      </c>
      <c r="O86" s="56">
        <v>0</v>
      </c>
      <c r="P86" s="8"/>
      <c r="Q86" s="61"/>
    </row>
    <row r="87" spans="1:17" s="12" customFormat="1" ht="20.25" customHeight="1" x14ac:dyDescent="0.25">
      <c r="A87" s="74">
        <v>82</v>
      </c>
      <c r="B87" s="17" t="s">
        <v>40</v>
      </c>
      <c r="C87" s="25">
        <v>44555</v>
      </c>
      <c r="D87" s="74">
        <v>1</v>
      </c>
      <c r="E87" s="95">
        <v>24.9</v>
      </c>
      <c r="F87" s="56">
        <f t="shared" si="9"/>
        <v>1</v>
      </c>
      <c r="G87" s="132" t="s">
        <v>116</v>
      </c>
      <c r="H87" s="133"/>
      <c r="I87" s="54">
        <f t="shared" si="6"/>
        <v>24.9</v>
      </c>
      <c r="J87" s="23">
        <f t="shared" si="10"/>
        <v>44555</v>
      </c>
      <c r="K87" s="54">
        <f t="shared" si="11"/>
        <v>13117.070999999998</v>
      </c>
      <c r="L87" s="74" t="s">
        <v>16</v>
      </c>
      <c r="M87" s="56">
        <f t="shared" si="7"/>
        <v>1</v>
      </c>
      <c r="N87" s="54">
        <f t="shared" si="8"/>
        <v>24.9</v>
      </c>
      <c r="O87" s="56">
        <v>0</v>
      </c>
      <c r="P87" s="8"/>
      <c r="Q87" s="61"/>
    </row>
    <row r="88" spans="1:17" s="12" customFormat="1" ht="20.25" customHeight="1" x14ac:dyDescent="0.25">
      <c r="A88" s="74">
        <v>83</v>
      </c>
      <c r="B88" s="17" t="s">
        <v>40</v>
      </c>
      <c r="C88" s="25" t="s">
        <v>426</v>
      </c>
      <c r="D88" s="74">
        <v>1</v>
      </c>
      <c r="E88" s="95">
        <v>14.9</v>
      </c>
      <c r="F88" s="56">
        <f t="shared" si="9"/>
        <v>1</v>
      </c>
      <c r="G88" s="132" t="s">
        <v>116</v>
      </c>
      <c r="H88" s="133"/>
      <c r="I88" s="54">
        <f t="shared" si="6"/>
        <v>14.9</v>
      </c>
      <c r="J88" s="23" t="str">
        <f t="shared" si="10"/>
        <v>26.11.2021г.</v>
      </c>
      <c r="K88" s="54">
        <f t="shared" si="11"/>
        <v>7849.1709999999994</v>
      </c>
      <c r="L88" s="74" t="s">
        <v>16</v>
      </c>
      <c r="M88" s="56">
        <f t="shared" si="7"/>
        <v>1</v>
      </c>
      <c r="N88" s="54">
        <f t="shared" si="8"/>
        <v>14.9</v>
      </c>
      <c r="O88" s="56">
        <v>0</v>
      </c>
      <c r="P88" s="8"/>
      <c r="Q88" s="61"/>
    </row>
    <row r="89" spans="1:17" s="12" customFormat="1" ht="20.25" customHeight="1" x14ac:dyDescent="0.25">
      <c r="A89" s="74">
        <v>84</v>
      </c>
      <c r="B89" s="17" t="s">
        <v>40</v>
      </c>
      <c r="C89" s="25" t="s">
        <v>427</v>
      </c>
      <c r="D89" s="74">
        <v>1</v>
      </c>
      <c r="E89" s="95">
        <v>14.9</v>
      </c>
      <c r="F89" s="56">
        <f t="shared" si="9"/>
        <v>1</v>
      </c>
      <c r="G89" s="132" t="s">
        <v>116</v>
      </c>
      <c r="H89" s="133"/>
      <c r="I89" s="54">
        <f t="shared" si="6"/>
        <v>14.9</v>
      </c>
      <c r="J89" s="23" t="str">
        <f t="shared" si="10"/>
        <v>29.11.2021г.</v>
      </c>
      <c r="K89" s="54">
        <f t="shared" si="11"/>
        <v>7849.1709999999994</v>
      </c>
      <c r="L89" s="74" t="s">
        <v>16</v>
      </c>
      <c r="M89" s="56">
        <f t="shared" si="7"/>
        <v>1</v>
      </c>
      <c r="N89" s="54">
        <f t="shared" si="8"/>
        <v>14.9</v>
      </c>
      <c r="O89" s="56">
        <v>0</v>
      </c>
      <c r="P89" s="8"/>
      <c r="Q89" s="61"/>
    </row>
    <row r="90" spans="1:17" ht="20.25" customHeight="1" x14ac:dyDescent="0.25">
      <c r="A90" s="74">
        <v>85</v>
      </c>
      <c r="B90" s="17" t="s">
        <v>40</v>
      </c>
      <c r="C90" s="25" t="s">
        <v>428</v>
      </c>
      <c r="D90" s="74">
        <v>1</v>
      </c>
      <c r="E90" s="95">
        <v>14.9</v>
      </c>
      <c r="F90" s="56">
        <f t="shared" si="9"/>
        <v>1</v>
      </c>
      <c r="G90" s="132" t="s">
        <v>116</v>
      </c>
      <c r="H90" s="133"/>
      <c r="I90" s="54">
        <f t="shared" si="6"/>
        <v>14.9</v>
      </c>
      <c r="J90" s="23" t="str">
        <f t="shared" si="10"/>
        <v>02.12.2021г.</v>
      </c>
      <c r="K90" s="54">
        <f t="shared" si="11"/>
        <v>7849.1709999999994</v>
      </c>
      <c r="L90" s="74" t="s">
        <v>16</v>
      </c>
      <c r="M90" s="56">
        <f t="shared" si="7"/>
        <v>1</v>
      </c>
      <c r="N90" s="54">
        <f t="shared" si="8"/>
        <v>14.9</v>
      </c>
      <c r="O90" s="56">
        <v>0</v>
      </c>
      <c r="P90" s="29"/>
      <c r="Q90" s="61"/>
    </row>
    <row r="91" spans="1:17" ht="20.25" customHeight="1" x14ac:dyDescent="0.25">
      <c r="A91" s="74">
        <v>86</v>
      </c>
      <c r="B91" s="17" t="s">
        <v>40</v>
      </c>
      <c r="C91" s="25" t="s">
        <v>429</v>
      </c>
      <c r="D91" s="74">
        <v>1</v>
      </c>
      <c r="E91" s="95">
        <v>14.9</v>
      </c>
      <c r="F91" s="56">
        <f t="shared" si="9"/>
        <v>1</v>
      </c>
      <c r="G91" s="132" t="s">
        <v>116</v>
      </c>
      <c r="H91" s="133"/>
      <c r="I91" s="54">
        <f t="shared" si="6"/>
        <v>14.9</v>
      </c>
      <c r="J91" s="23" t="str">
        <f t="shared" si="10"/>
        <v>04.12.2021г.</v>
      </c>
      <c r="K91" s="54">
        <f t="shared" si="11"/>
        <v>7849.1709999999994</v>
      </c>
      <c r="L91" s="74" t="s">
        <v>16</v>
      </c>
      <c r="M91" s="56">
        <f t="shared" si="7"/>
        <v>1</v>
      </c>
      <c r="N91" s="54">
        <f t="shared" si="8"/>
        <v>14.9</v>
      </c>
      <c r="O91" s="56">
        <v>0</v>
      </c>
      <c r="P91" s="29"/>
      <c r="Q91" s="61"/>
    </row>
    <row r="92" spans="1:17" ht="20.25" customHeight="1" x14ac:dyDescent="0.25">
      <c r="A92" s="74">
        <v>87</v>
      </c>
      <c r="B92" s="17" t="s">
        <v>40</v>
      </c>
      <c r="C92" s="25" t="s">
        <v>429</v>
      </c>
      <c r="D92" s="74">
        <v>1</v>
      </c>
      <c r="E92" s="95">
        <v>14.9</v>
      </c>
      <c r="F92" s="56">
        <f t="shared" si="9"/>
        <v>1</v>
      </c>
      <c r="G92" s="132" t="s">
        <v>116</v>
      </c>
      <c r="H92" s="133"/>
      <c r="I92" s="54">
        <f t="shared" si="6"/>
        <v>14.9</v>
      </c>
      <c r="J92" s="23" t="str">
        <f t="shared" si="10"/>
        <v>04.12.2021г.</v>
      </c>
      <c r="K92" s="54">
        <f t="shared" si="11"/>
        <v>7849.1709999999994</v>
      </c>
      <c r="L92" s="74" t="s">
        <v>16</v>
      </c>
      <c r="M92" s="56">
        <f t="shared" si="7"/>
        <v>1</v>
      </c>
      <c r="N92" s="54">
        <f t="shared" si="8"/>
        <v>14.9</v>
      </c>
      <c r="O92" s="56">
        <v>0</v>
      </c>
      <c r="P92" s="29"/>
      <c r="Q92" s="61"/>
    </row>
    <row r="93" spans="1:17" ht="20.25" customHeight="1" x14ac:dyDescent="0.25">
      <c r="A93" s="74">
        <v>88</v>
      </c>
      <c r="B93" s="17" t="s">
        <v>40</v>
      </c>
      <c r="C93" s="25" t="s">
        <v>430</v>
      </c>
      <c r="D93" s="74">
        <v>1</v>
      </c>
      <c r="E93" s="95">
        <v>14.9</v>
      </c>
      <c r="F93" s="56">
        <f t="shared" si="9"/>
        <v>1</v>
      </c>
      <c r="G93" s="132" t="s">
        <v>116</v>
      </c>
      <c r="H93" s="133"/>
      <c r="I93" s="54">
        <f t="shared" si="6"/>
        <v>14.9</v>
      </c>
      <c r="J93" s="23" t="str">
        <f t="shared" si="10"/>
        <v>08.12.2021г.</v>
      </c>
      <c r="K93" s="54">
        <f t="shared" si="11"/>
        <v>7849.1709999999994</v>
      </c>
      <c r="L93" s="74" t="s">
        <v>16</v>
      </c>
      <c r="M93" s="56">
        <f t="shared" si="7"/>
        <v>1</v>
      </c>
      <c r="N93" s="54">
        <f t="shared" si="8"/>
        <v>14.9</v>
      </c>
      <c r="O93" s="56">
        <v>0</v>
      </c>
      <c r="P93" s="29"/>
      <c r="Q93" s="61"/>
    </row>
    <row r="94" spans="1:17" ht="20.25" customHeight="1" x14ac:dyDescent="0.25">
      <c r="A94" s="74">
        <v>89</v>
      </c>
      <c r="B94" s="17" t="s">
        <v>40</v>
      </c>
      <c r="C94" s="25" t="s">
        <v>431</v>
      </c>
      <c r="D94" s="74">
        <v>1</v>
      </c>
      <c r="E94" s="95">
        <v>14.9</v>
      </c>
      <c r="F94" s="56">
        <f t="shared" si="9"/>
        <v>1</v>
      </c>
      <c r="G94" s="132" t="s">
        <v>116</v>
      </c>
      <c r="H94" s="133"/>
      <c r="I94" s="54">
        <f t="shared" si="6"/>
        <v>14.9</v>
      </c>
      <c r="J94" s="23" t="str">
        <f t="shared" si="10"/>
        <v>10.12.2021г.</v>
      </c>
      <c r="K94" s="54">
        <f t="shared" si="11"/>
        <v>7849.1709999999994</v>
      </c>
      <c r="L94" s="74" t="s">
        <v>16</v>
      </c>
      <c r="M94" s="56">
        <f t="shared" si="7"/>
        <v>1</v>
      </c>
      <c r="N94" s="54">
        <f t="shared" si="8"/>
        <v>14.9</v>
      </c>
      <c r="O94" s="56">
        <v>0</v>
      </c>
      <c r="P94" s="29"/>
      <c r="Q94" s="61"/>
    </row>
    <row r="95" spans="1:17" ht="20.25" customHeight="1" x14ac:dyDescent="0.25">
      <c r="A95" s="74">
        <v>90</v>
      </c>
      <c r="B95" s="17" t="s">
        <v>40</v>
      </c>
      <c r="C95" s="25" t="s">
        <v>432</v>
      </c>
      <c r="D95" s="74">
        <v>1</v>
      </c>
      <c r="E95" s="95">
        <v>14.9</v>
      </c>
      <c r="F95" s="56">
        <f t="shared" si="9"/>
        <v>1</v>
      </c>
      <c r="G95" s="132" t="s">
        <v>116</v>
      </c>
      <c r="H95" s="133"/>
      <c r="I95" s="54">
        <f t="shared" si="6"/>
        <v>14.9</v>
      </c>
      <c r="J95" s="23" t="str">
        <f t="shared" si="10"/>
        <v>14.12.2021г.</v>
      </c>
      <c r="K95" s="54">
        <f t="shared" si="11"/>
        <v>7849.1709999999994</v>
      </c>
      <c r="L95" s="74" t="s">
        <v>16</v>
      </c>
      <c r="M95" s="56">
        <f t="shared" si="7"/>
        <v>1</v>
      </c>
      <c r="N95" s="54">
        <f t="shared" si="8"/>
        <v>14.9</v>
      </c>
      <c r="O95" s="56">
        <v>0</v>
      </c>
      <c r="P95" s="29"/>
      <c r="Q95" s="61"/>
    </row>
    <row r="96" spans="1:17" ht="20.25" customHeight="1" x14ac:dyDescent="0.25">
      <c r="A96" s="74">
        <v>91</v>
      </c>
      <c r="B96" s="17" t="s">
        <v>40</v>
      </c>
      <c r="C96" s="25" t="s">
        <v>433</v>
      </c>
      <c r="D96" s="74">
        <v>1</v>
      </c>
      <c r="E96" s="95">
        <v>14.9</v>
      </c>
      <c r="F96" s="56">
        <f t="shared" si="9"/>
        <v>1</v>
      </c>
      <c r="G96" s="132" t="s">
        <v>116</v>
      </c>
      <c r="H96" s="133"/>
      <c r="I96" s="54">
        <f t="shared" si="6"/>
        <v>14.9</v>
      </c>
      <c r="J96" s="23" t="str">
        <f t="shared" si="10"/>
        <v>16.12.2021г.</v>
      </c>
      <c r="K96" s="54">
        <f t="shared" si="11"/>
        <v>7849.1709999999994</v>
      </c>
      <c r="L96" s="74" t="s">
        <v>16</v>
      </c>
      <c r="M96" s="56">
        <f t="shared" si="7"/>
        <v>1</v>
      </c>
      <c r="N96" s="54">
        <f t="shared" si="8"/>
        <v>14.9</v>
      </c>
      <c r="O96" s="56">
        <v>0</v>
      </c>
      <c r="P96" s="29"/>
      <c r="Q96" s="61"/>
    </row>
    <row r="97" spans="1:17" ht="20.25" customHeight="1" x14ac:dyDescent="0.25">
      <c r="A97" s="74">
        <v>92</v>
      </c>
      <c r="B97" s="17" t="s">
        <v>40</v>
      </c>
      <c r="C97" s="25" t="s">
        <v>434</v>
      </c>
      <c r="D97" s="74">
        <v>1</v>
      </c>
      <c r="E97" s="95">
        <v>14.9</v>
      </c>
      <c r="F97" s="56">
        <f t="shared" si="9"/>
        <v>1</v>
      </c>
      <c r="G97" s="132" t="s">
        <v>116</v>
      </c>
      <c r="H97" s="133"/>
      <c r="I97" s="54">
        <f t="shared" si="6"/>
        <v>14.9</v>
      </c>
      <c r="J97" s="23" t="str">
        <f t="shared" si="10"/>
        <v>18.12.2021г.</v>
      </c>
      <c r="K97" s="54">
        <f t="shared" si="11"/>
        <v>7849.1709999999994</v>
      </c>
      <c r="L97" s="74" t="s">
        <v>16</v>
      </c>
      <c r="M97" s="56">
        <f t="shared" si="7"/>
        <v>1</v>
      </c>
      <c r="N97" s="54">
        <f t="shared" si="8"/>
        <v>14.9</v>
      </c>
      <c r="O97" s="56">
        <v>0</v>
      </c>
      <c r="P97" s="29"/>
      <c r="Q97" s="61"/>
    </row>
    <row r="98" spans="1:17" ht="20.25" customHeight="1" x14ac:dyDescent="0.25">
      <c r="A98" s="74">
        <v>93</v>
      </c>
      <c r="B98" s="17" t="s">
        <v>40</v>
      </c>
      <c r="C98" s="25" t="s">
        <v>435</v>
      </c>
      <c r="D98" s="74">
        <v>1</v>
      </c>
      <c r="E98" s="95">
        <v>14.9</v>
      </c>
      <c r="F98" s="56">
        <f t="shared" si="9"/>
        <v>1</v>
      </c>
      <c r="G98" s="132" t="s">
        <v>116</v>
      </c>
      <c r="H98" s="133"/>
      <c r="I98" s="54">
        <f t="shared" si="6"/>
        <v>14.9</v>
      </c>
      <c r="J98" s="23" t="str">
        <f t="shared" si="10"/>
        <v>20.12.2021г.</v>
      </c>
      <c r="K98" s="54">
        <f t="shared" si="11"/>
        <v>7849.1709999999994</v>
      </c>
      <c r="L98" s="74" t="s">
        <v>16</v>
      </c>
      <c r="M98" s="56">
        <f t="shared" si="7"/>
        <v>1</v>
      </c>
      <c r="N98" s="54">
        <f t="shared" si="8"/>
        <v>14.9</v>
      </c>
      <c r="O98" s="56">
        <v>0</v>
      </c>
      <c r="P98" s="29"/>
      <c r="Q98" s="61"/>
    </row>
    <row r="99" spans="1:17" ht="20.25" customHeight="1" x14ac:dyDescent="0.25">
      <c r="A99" s="74">
        <v>94</v>
      </c>
      <c r="B99" s="17" t="s">
        <v>40</v>
      </c>
      <c r="C99" s="25" t="s">
        <v>436</v>
      </c>
      <c r="D99" s="74">
        <v>1</v>
      </c>
      <c r="E99" s="95">
        <v>14.9</v>
      </c>
      <c r="F99" s="56">
        <f t="shared" si="9"/>
        <v>1</v>
      </c>
      <c r="G99" s="132" t="s">
        <v>116</v>
      </c>
      <c r="H99" s="133"/>
      <c r="I99" s="54">
        <f t="shared" si="6"/>
        <v>14.9</v>
      </c>
      <c r="J99" s="23" t="str">
        <f t="shared" si="10"/>
        <v>21.12.2021г.</v>
      </c>
      <c r="K99" s="54">
        <f t="shared" si="11"/>
        <v>7849.1709999999994</v>
      </c>
      <c r="L99" s="74" t="s">
        <v>16</v>
      </c>
      <c r="M99" s="56">
        <f t="shared" si="7"/>
        <v>1</v>
      </c>
      <c r="N99" s="54">
        <f t="shared" si="8"/>
        <v>14.9</v>
      </c>
      <c r="O99" s="56">
        <v>0</v>
      </c>
      <c r="P99" s="29"/>
      <c r="Q99" s="61"/>
    </row>
    <row r="100" spans="1:17" ht="20.25" customHeight="1" x14ac:dyDescent="0.25">
      <c r="A100" s="74">
        <v>95</v>
      </c>
      <c r="B100" s="17" t="s">
        <v>40</v>
      </c>
      <c r="C100" s="25" t="s">
        <v>437</v>
      </c>
      <c r="D100" s="74">
        <v>1</v>
      </c>
      <c r="E100" s="95">
        <v>14.9</v>
      </c>
      <c r="F100" s="56">
        <f t="shared" si="9"/>
        <v>1</v>
      </c>
      <c r="G100" s="132" t="s">
        <v>116</v>
      </c>
      <c r="H100" s="133"/>
      <c r="I100" s="54">
        <f t="shared" si="6"/>
        <v>14.9</v>
      </c>
      <c r="J100" s="23" t="str">
        <f t="shared" si="10"/>
        <v>24.12.2021г.</v>
      </c>
      <c r="K100" s="54">
        <f t="shared" si="11"/>
        <v>7849.1709999999994</v>
      </c>
      <c r="L100" s="74" t="s">
        <v>16</v>
      </c>
      <c r="M100" s="56">
        <f t="shared" si="7"/>
        <v>1</v>
      </c>
      <c r="N100" s="54">
        <f t="shared" si="8"/>
        <v>14.9</v>
      </c>
      <c r="O100" s="56">
        <v>0</v>
      </c>
      <c r="P100" s="29"/>
      <c r="Q100" s="61"/>
    </row>
    <row r="101" spans="1:17" ht="20.25" customHeight="1" x14ac:dyDescent="0.25">
      <c r="A101" s="74">
        <v>96</v>
      </c>
      <c r="B101" s="17" t="s">
        <v>40</v>
      </c>
      <c r="C101" s="25" t="s">
        <v>431</v>
      </c>
      <c r="D101" s="74">
        <v>1</v>
      </c>
      <c r="E101" s="95">
        <v>14.9</v>
      </c>
      <c r="F101" s="56">
        <f t="shared" si="9"/>
        <v>1</v>
      </c>
      <c r="G101" s="132" t="s">
        <v>116</v>
      </c>
      <c r="H101" s="133"/>
      <c r="I101" s="54">
        <f t="shared" si="6"/>
        <v>14.9</v>
      </c>
      <c r="J101" s="23" t="str">
        <f t="shared" si="10"/>
        <v>10.12.2021г.</v>
      </c>
      <c r="K101" s="54">
        <f t="shared" si="11"/>
        <v>7849.1709999999994</v>
      </c>
      <c r="L101" s="74" t="s">
        <v>16</v>
      </c>
      <c r="M101" s="56">
        <f t="shared" si="7"/>
        <v>1</v>
      </c>
      <c r="N101" s="54">
        <f t="shared" si="8"/>
        <v>14.9</v>
      </c>
      <c r="O101" s="56">
        <v>0</v>
      </c>
      <c r="P101" s="29"/>
      <c r="Q101" s="61"/>
    </row>
    <row r="102" spans="1:17" ht="20.25" customHeight="1" x14ac:dyDescent="0.25">
      <c r="A102" s="74">
        <v>97</v>
      </c>
      <c r="B102" s="17" t="s">
        <v>40</v>
      </c>
      <c r="C102" s="25" t="s">
        <v>438</v>
      </c>
      <c r="D102" s="74">
        <v>1</v>
      </c>
      <c r="E102" s="95">
        <v>14.9</v>
      </c>
      <c r="F102" s="56">
        <f t="shared" si="9"/>
        <v>1</v>
      </c>
      <c r="G102" s="132" t="s">
        <v>116</v>
      </c>
      <c r="H102" s="133"/>
      <c r="I102" s="54">
        <f t="shared" si="6"/>
        <v>14.9</v>
      </c>
      <c r="J102" s="23" t="str">
        <f t="shared" si="10"/>
        <v>23.12.2021г.</v>
      </c>
      <c r="K102" s="54">
        <f t="shared" si="11"/>
        <v>7849.1709999999994</v>
      </c>
      <c r="L102" s="74" t="s">
        <v>16</v>
      </c>
      <c r="M102" s="56">
        <f t="shared" si="7"/>
        <v>1</v>
      </c>
      <c r="N102" s="54">
        <f t="shared" si="8"/>
        <v>14.9</v>
      </c>
      <c r="O102" s="56">
        <v>0</v>
      </c>
      <c r="P102" s="29"/>
      <c r="Q102" s="61"/>
    </row>
    <row r="103" spans="1:17" ht="20.25" customHeight="1" x14ac:dyDescent="0.25">
      <c r="A103" s="74">
        <v>98</v>
      </c>
      <c r="B103" s="17" t="s">
        <v>40</v>
      </c>
      <c r="C103" s="25">
        <v>44552.548611111109</v>
      </c>
      <c r="D103" s="74">
        <v>1</v>
      </c>
      <c r="E103" s="95">
        <v>24.9</v>
      </c>
      <c r="F103" s="56">
        <f t="shared" si="9"/>
        <v>1</v>
      </c>
      <c r="G103" s="132" t="s">
        <v>116</v>
      </c>
      <c r="H103" s="133"/>
      <c r="I103" s="54">
        <f t="shared" si="6"/>
        <v>24.9</v>
      </c>
      <c r="J103" s="23">
        <f t="shared" si="10"/>
        <v>44552.548611111109</v>
      </c>
      <c r="K103" s="54">
        <f t="shared" si="11"/>
        <v>13117.070999999998</v>
      </c>
      <c r="L103" s="74" t="s">
        <v>16</v>
      </c>
      <c r="M103" s="56">
        <f t="shared" si="7"/>
        <v>1</v>
      </c>
      <c r="N103" s="54">
        <f t="shared" si="8"/>
        <v>24.9</v>
      </c>
      <c r="O103" s="56">
        <v>0</v>
      </c>
      <c r="P103" s="29"/>
      <c r="Q103" s="61"/>
    </row>
    <row r="104" spans="1:17" ht="20.25" customHeight="1" x14ac:dyDescent="0.25">
      <c r="A104" s="74">
        <v>99</v>
      </c>
      <c r="B104" s="17" t="s">
        <v>40</v>
      </c>
      <c r="C104" s="25">
        <v>44555.270833333336</v>
      </c>
      <c r="D104" s="74">
        <v>1</v>
      </c>
      <c r="E104" s="95">
        <v>24.9</v>
      </c>
      <c r="F104" s="56">
        <f t="shared" si="9"/>
        <v>1</v>
      </c>
      <c r="G104" s="132" t="s">
        <v>116</v>
      </c>
      <c r="H104" s="133"/>
      <c r="I104" s="54">
        <f t="shared" si="6"/>
        <v>24.9</v>
      </c>
      <c r="J104" s="23">
        <f t="shared" si="10"/>
        <v>44555.270833333336</v>
      </c>
      <c r="K104" s="54">
        <f t="shared" si="11"/>
        <v>13117.070999999998</v>
      </c>
      <c r="L104" s="74" t="s">
        <v>16</v>
      </c>
      <c r="M104" s="56">
        <f t="shared" si="7"/>
        <v>1</v>
      </c>
      <c r="N104" s="54">
        <f t="shared" si="8"/>
        <v>24.9</v>
      </c>
      <c r="O104" s="56">
        <v>0</v>
      </c>
      <c r="P104" s="29"/>
      <c r="Q104" s="61"/>
    </row>
    <row r="105" spans="1:17" ht="20.25" customHeight="1" x14ac:dyDescent="0.25">
      <c r="A105" s="74">
        <v>100</v>
      </c>
      <c r="B105" s="17" t="s">
        <v>40</v>
      </c>
      <c r="C105" s="25">
        <v>44555.5</v>
      </c>
      <c r="D105" s="74">
        <v>1</v>
      </c>
      <c r="E105" s="95">
        <v>24.9</v>
      </c>
      <c r="F105" s="56">
        <f t="shared" si="9"/>
        <v>1</v>
      </c>
      <c r="G105" s="132" t="s">
        <v>116</v>
      </c>
      <c r="H105" s="133"/>
      <c r="I105" s="54">
        <f t="shared" si="6"/>
        <v>24.9</v>
      </c>
      <c r="J105" s="23">
        <f t="shared" si="10"/>
        <v>44555.5</v>
      </c>
      <c r="K105" s="54">
        <f t="shared" si="11"/>
        <v>13117.070999999998</v>
      </c>
      <c r="L105" s="74" t="s">
        <v>16</v>
      </c>
      <c r="M105" s="56">
        <f t="shared" si="7"/>
        <v>1</v>
      </c>
      <c r="N105" s="54">
        <f t="shared" si="8"/>
        <v>24.9</v>
      </c>
      <c r="O105" s="56">
        <v>0</v>
      </c>
      <c r="P105" s="29"/>
      <c r="Q105" s="31"/>
    </row>
    <row r="106" spans="1:17" ht="20.25" customHeight="1" x14ac:dyDescent="0.25">
      <c r="A106" s="74">
        <v>101</v>
      </c>
      <c r="B106" s="17" t="s">
        <v>40</v>
      </c>
      <c r="C106" s="25">
        <v>44555.666666666664</v>
      </c>
      <c r="D106" s="74">
        <v>1</v>
      </c>
      <c r="E106" s="95">
        <v>24.9</v>
      </c>
      <c r="F106" s="56">
        <f t="shared" si="9"/>
        <v>1</v>
      </c>
      <c r="G106" s="132" t="s">
        <v>116</v>
      </c>
      <c r="H106" s="133"/>
      <c r="I106" s="54">
        <f t="shared" si="6"/>
        <v>24.9</v>
      </c>
      <c r="J106" s="23">
        <f t="shared" si="10"/>
        <v>44555.666666666664</v>
      </c>
      <c r="K106" s="54">
        <f t="shared" si="11"/>
        <v>13117.070999999998</v>
      </c>
      <c r="L106" s="74" t="s">
        <v>16</v>
      </c>
      <c r="M106" s="56">
        <f t="shared" si="7"/>
        <v>1</v>
      </c>
      <c r="N106" s="54">
        <f t="shared" si="8"/>
        <v>24.9</v>
      </c>
      <c r="O106" s="56">
        <v>0</v>
      </c>
      <c r="P106" s="29"/>
      <c r="Q106" s="31"/>
    </row>
    <row r="107" spans="1:17" ht="20.25" customHeight="1" x14ac:dyDescent="0.25">
      <c r="A107" s="74">
        <v>102</v>
      </c>
      <c r="B107" s="17" t="s">
        <v>40</v>
      </c>
      <c r="C107" s="25">
        <v>44556.458333333336</v>
      </c>
      <c r="D107" s="74">
        <v>1</v>
      </c>
      <c r="E107" s="95">
        <v>24.9</v>
      </c>
      <c r="F107" s="56">
        <f t="shared" si="9"/>
        <v>1</v>
      </c>
      <c r="G107" s="132" t="s">
        <v>116</v>
      </c>
      <c r="H107" s="133"/>
      <c r="I107" s="54">
        <f t="shared" si="6"/>
        <v>24.9</v>
      </c>
      <c r="J107" s="23">
        <f t="shared" si="10"/>
        <v>44556.458333333336</v>
      </c>
      <c r="K107" s="54">
        <f t="shared" si="11"/>
        <v>13117.070999999998</v>
      </c>
      <c r="L107" s="74" t="s">
        <v>16</v>
      </c>
      <c r="M107" s="56">
        <f t="shared" si="7"/>
        <v>1</v>
      </c>
      <c r="N107" s="54">
        <f t="shared" si="8"/>
        <v>24.9</v>
      </c>
      <c r="O107" s="56">
        <v>0</v>
      </c>
      <c r="P107" s="29"/>
      <c r="Q107" s="31"/>
    </row>
    <row r="108" spans="1:17" ht="20.25" customHeight="1" x14ac:dyDescent="0.25">
      <c r="A108" s="74">
        <v>103</v>
      </c>
      <c r="B108" s="17" t="s">
        <v>40</v>
      </c>
      <c r="C108" s="25">
        <v>44558.636111111111</v>
      </c>
      <c r="D108" s="74">
        <v>1</v>
      </c>
      <c r="E108" s="95">
        <v>24.9</v>
      </c>
      <c r="F108" s="56">
        <f t="shared" si="9"/>
        <v>1</v>
      </c>
      <c r="G108" s="132" t="s">
        <v>116</v>
      </c>
      <c r="H108" s="133"/>
      <c r="I108" s="54">
        <f t="shared" si="6"/>
        <v>24.9</v>
      </c>
      <c r="J108" s="23">
        <f t="shared" si="10"/>
        <v>44558.636111111111</v>
      </c>
      <c r="K108" s="54">
        <f t="shared" si="11"/>
        <v>13117.070999999998</v>
      </c>
      <c r="L108" s="74" t="s">
        <v>16</v>
      </c>
      <c r="M108" s="56">
        <f t="shared" si="7"/>
        <v>1</v>
      </c>
      <c r="N108" s="54">
        <f t="shared" si="8"/>
        <v>24.9</v>
      </c>
      <c r="O108" s="56">
        <v>0</v>
      </c>
      <c r="P108" s="29"/>
      <c r="Q108" s="31"/>
    </row>
    <row r="109" spans="1:17" ht="20.25" customHeight="1" x14ac:dyDescent="0.25">
      <c r="A109" s="74">
        <v>104</v>
      </c>
      <c r="B109" s="17" t="s">
        <v>40</v>
      </c>
      <c r="C109" s="25">
        <v>44558.78402777778</v>
      </c>
      <c r="D109" s="74">
        <v>1</v>
      </c>
      <c r="E109" s="95">
        <v>24.9</v>
      </c>
      <c r="F109" s="56">
        <f t="shared" si="9"/>
        <v>1</v>
      </c>
      <c r="G109" s="132" t="s">
        <v>116</v>
      </c>
      <c r="H109" s="133"/>
      <c r="I109" s="54">
        <f t="shared" si="6"/>
        <v>24.9</v>
      </c>
      <c r="J109" s="23">
        <f t="shared" si="10"/>
        <v>44558.78402777778</v>
      </c>
      <c r="K109" s="54">
        <f t="shared" si="11"/>
        <v>13117.070999999998</v>
      </c>
      <c r="L109" s="74" t="s">
        <v>16</v>
      </c>
      <c r="M109" s="56">
        <f t="shared" si="7"/>
        <v>1</v>
      </c>
      <c r="N109" s="54">
        <f t="shared" si="8"/>
        <v>24.9</v>
      </c>
      <c r="O109" s="56">
        <v>0</v>
      </c>
      <c r="P109" s="29"/>
      <c r="Q109" s="31"/>
    </row>
    <row r="110" spans="1:17" ht="20.25" customHeight="1" x14ac:dyDescent="0.25">
      <c r="A110" s="74">
        <v>105</v>
      </c>
      <c r="B110" s="17" t="s">
        <v>40</v>
      </c>
      <c r="C110" s="25">
        <v>44559.041666666664</v>
      </c>
      <c r="D110" s="74">
        <v>1</v>
      </c>
      <c r="E110" s="95">
        <v>24.9</v>
      </c>
      <c r="F110" s="56">
        <f t="shared" si="9"/>
        <v>1</v>
      </c>
      <c r="G110" s="132" t="s">
        <v>116</v>
      </c>
      <c r="H110" s="133"/>
      <c r="I110" s="54">
        <f t="shared" si="6"/>
        <v>24.9</v>
      </c>
      <c r="J110" s="23">
        <f t="shared" si="10"/>
        <v>44559.041666666664</v>
      </c>
      <c r="K110" s="54">
        <f t="shared" si="11"/>
        <v>13117.070999999998</v>
      </c>
      <c r="L110" s="74" t="s">
        <v>16</v>
      </c>
      <c r="M110" s="56">
        <f t="shared" si="7"/>
        <v>1</v>
      </c>
      <c r="N110" s="54">
        <f t="shared" si="8"/>
        <v>24.9</v>
      </c>
      <c r="O110" s="56">
        <v>0</v>
      </c>
      <c r="P110" s="29"/>
      <c r="Q110" s="71"/>
    </row>
    <row r="111" spans="1:17" ht="20.25" customHeight="1" x14ac:dyDescent="0.25">
      <c r="A111" s="74">
        <v>106</v>
      </c>
      <c r="B111" s="17" t="s">
        <v>40</v>
      </c>
      <c r="C111" s="25">
        <v>44560.604166666664</v>
      </c>
      <c r="D111" s="74">
        <v>1</v>
      </c>
      <c r="E111" s="95">
        <v>24.9</v>
      </c>
      <c r="F111" s="56">
        <f t="shared" si="9"/>
        <v>1</v>
      </c>
      <c r="G111" s="132" t="s">
        <v>116</v>
      </c>
      <c r="H111" s="133"/>
      <c r="I111" s="54">
        <f t="shared" si="6"/>
        <v>24.9</v>
      </c>
      <c r="J111" s="23">
        <f t="shared" si="10"/>
        <v>44560.604166666664</v>
      </c>
      <c r="K111" s="54">
        <f t="shared" si="11"/>
        <v>13117.070999999998</v>
      </c>
      <c r="L111" s="74" t="s">
        <v>16</v>
      </c>
      <c r="M111" s="56">
        <f t="shared" si="7"/>
        <v>1</v>
      </c>
      <c r="N111" s="54">
        <f t="shared" si="8"/>
        <v>24.9</v>
      </c>
      <c r="O111" s="56">
        <v>0</v>
      </c>
      <c r="P111" s="29"/>
      <c r="Q111" s="71"/>
    </row>
    <row r="112" spans="1:17" ht="20.25" customHeight="1" x14ac:dyDescent="0.25">
      <c r="A112" s="74">
        <v>107</v>
      </c>
      <c r="B112" s="17" t="s">
        <v>40</v>
      </c>
      <c r="C112" s="25">
        <v>44560.990277777775</v>
      </c>
      <c r="D112" s="74">
        <v>1</v>
      </c>
      <c r="E112" s="95">
        <v>24.9</v>
      </c>
      <c r="F112" s="56">
        <f t="shared" si="9"/>
        <v>1</v>
      </c>
      <c r="G112" s="132" t="s">
        <v>116</v>
      </c>
      <c r="H112" s="133"/>
      <c r="I112" s="54">
        <f t="shared" si="6"/>
        <v>24.9</v>
      </c>
      <c r="J112" s="23">
        <f t="shared" si="10"/>
        <v>44560.990277777775</v>
      </c>
      <c r="K112" s="54">
        <f t="shared" si="11"/>
        <v>13117.070999999998</v>
      </c>
      <c r="L112" s="74" t="s">
        <v>16</v>
      </c>
      <c r="M112" s="56">
        <f t="shared" si="7"/>
        <v>1</v>
      </c>
      <c r="N112" s="54">
        <f t="shared" si="8"/>
        <v>24.9</v>
      </c>
      <c r="O112" s="56">
        <v>0</v>
      </c>
      <c r="P112" s="29"/>
      <c r="Q112" s="71"/>
    </row>
    <row r="113" spans="1:17" ht="20.25" customHeight="1" x14ac:dyDescent="0.25">
      <c r="A113" s="74">
        <v>108</v>
      </c>
      <c r="B113" s="17" t="s">
        <v>40</v>
      </c>
      <c r="C113" s="25">
        <v>44560.083333333336</v>
      </c>
      <c r="D113" s="74">
        <v>1</v>
      </c>
      <c r="E113" s="95">
        <v>24.9</v>
      </c>
      <c r="F113" s="56">
        <f t="shared" si="9"/>
        <v>1</v>
      </c>
      <c r="G113" s="132" t="s">
        <v>116</v>
      </c>
      <c r="H113" s="133"/>
      <c r="I113" s="54">
        <f t="shared" si="6"/>
        <v>24.9</v>
      </c>
      <c r="J113" s="23">
        <f t="shared" si="10"/>
        <v>44560.083333333336</v>
      </c>
      <c r="K113" s="54">
        <f t="shared" si="11"/>
        <v>13117.070999999998</v>
      </c>
      <c r="L113" s="74" t="s">
        <v>16</v>
      </c>
      <c r="M113" s="56">
        <f t="shared" si="7"/>
        <v>1</v>
      </c>
      <c r="N113" s="54">
        <f t="shared" si="8"/>
        <v>24.9</v>
      </c>
      <c r="O113" s="56">
        <v>0</v>
      </c>
      <c r="P113" s="29"/>
      <c r="Q113" s="71"/>
    </row>
    <row r="114" spans="1:17" ht="20.25" customHeight="1" x14ac:dyDescent="0.25">
      <c r="A114" s="74">
        <v>109</v>
      </c>
      <c r="B114" s="17" t="s">
        <v>40</v>
      </c>
      <c r="C114" s="25">
        <v>44561.444444444445</v>
      </c>
      <c r="D114" s="74">
        <v>1</v>
      </c>
      <c r="E114" s="95">
        <v>24.9</v>
      </c>
      <c r="F114" s="56">
        <f t="shared" si="9"/>
        <v>1</v>
      </c>
      <c r="G114" s="132" t="s">
        <v>116</v>
      </c>
      <c r="H114" s="133"/>
      <c r="I114" s="54">
        <f t="shared" si="6"/>
        <v>24.9</v>
      </c>
      <c r="J114" s="23">
        <f t="shared" si="10"/>
        <v>44561.444444444445</v>
      </c>
      <c r="K114" s="54">
        <f t="shared" si="11"/>
        <v>13117.070999999998</v>
      </c>
      <c r="L114" s="74" t="s">
        <v>16</v>
      </c>
      <c r="M114" s="56">
        <f t="shared" si="7"/>
        <v>1</v>
      </c>
      <c r="N114" s="54">
        <f t="shared" si="8"/>
        <v>24.9</v>
      </c>
      <c r="O114" s="56">
        <v>0</v>
      </c>
      <c r="P114" s="29"/>
      <c r="Q114" s="71"/>
    </row>
    <row r="115" spans="1:17" ht="20.25" customHeight="1" x14ac:dyDescent="0.25">
      <c r="A115" s="74">
        <v>110</v>
      </c>
      <c r="B115" s="17" t="s">
        <v>40</v>
      </c>
      <c r="C115" s="25">
        <v>44561.770833333336</v>
      </c>
      <c r="D115" s="74">
        <v>1</v>
      </c>
      <c r="E115" s="95">
        <v>24.9</v>
      </c>
      <c r="F115" s="56">
        <f t="shared" si="9"/>
        <v>1</v>
      </c>
      <c r="G115" s="132" t="s">
        <v>116</v>
      </c>
      <c r="H115" s="133"/>
      <c r="I115" s="54">
        <f t="shared" si="6"/>
        <v>24.9</v>
      </c>
      <c r="J115" s="23">
        <f t="shared" si="10"/>
        <v>44561.770833333336</v>
      </c>
      <c r="K115" s="54">
        <f t="shared" si="11"/>
        <v>13117.070999999998</v>
      </c>
      <c r="L115" s="74" t="s">
        <v>16</v>
      </c>
      <c r="M115" s="56">
        <f t="shared" si="7"/>
        <v>1</v>
      </c>
      <c r="N115" s="54">
        <f t="shared" si="8"/>
        <v>24.9</v>
      </c>
      <c r="O115" s="56">
        <v>0</v>
      </c>
      <c r="P115" s="29"/>
      <c r="Q115" s="71"/>
    </row>
    <row r="116" spans="1:17" ht="20.25" customHeight="1" x14ac:dyDescent="0.25">
      <c r="A116" s="74">
        <v>111</v>
      </c>
      <c r="B116" s="17" t="s">
        <v>40</v>
      </c>
      <c r="C116" s="25">
        <v>44556</v>
      </c>
      <c r="D116" s="74">
        <v>1</v>
      </c>
      <c r="E116" s="95">
        <v>24.9</v>
      </c>
      <c r="F116" s="56">
        <f t="shared" si="9"/>
        <v>1</v>
      </c>
      <c r="G116" s="132" t="s">
        <v>116</v>
      </c>
      <c r="H116" s="133"/>
      <c r="I116" s="54">
        <f t="shared" si="6"/>
        <v>24.9</v>
      </c>
      <c r="J116" s="23">
        <f t="shared" si="10"/>
        <v>44556</v>
      </c>
      <c r="K116" s="54">
        <f t="shared" si="11"/>
        <v>13117.070999999998</v>
      </c>
      <c r="L116" s="74" t="s">
        <v>16</v>
      </c>
      <c r="M116" s="56">
        <f t="shared" si="7"/>
        <v>1</v>
      </c>
      <c r="N116" s="54">
        <f t="shared" si="8"/>
        <v>24.9</v>
      </c>
      <c r="O116" s="56">
        <v>0</v>
      </c>
      <c r="P116" s="29"/>
      <c r="Q116" s="71"/>
    </row>
    <row r="117" spans="1:17" ht="20.25" customHeight="1" x14ac:dyDescent="0.25">
      <c r="A117" s="74">
        <v>112</v>
      </c>
      <c r="B117" s="17" t="s">
        <v>40</v>
      </c>
      <c r="C117" s="25">
        <v>44557</v>
      </c>
      <c r="D117" s="74">
        <v>1</v>
      </c>
      <c r="E117" s="95">
        <v>24.9</v>
      </c>
      <c r="F117" s="56">
        <f t="shared" si="9"/>
        <v>1</v>
      </c>
      <c r="G117" s="132" t="s">
        <v>116</v>
      </c>
      <c r="H117" s="133"/>
      <c r="I117" s="54">
        <f t="shared" si="6"/>
        <v>24.9</v>
      </c>
      <c r="J117" s="23">
        <f t="shared" si="10"/>
        <v>44557</v>
      </c>
      <c r="K117" s="54">
        <f t="shared" si="11"/>
        <v>13117.070999999998</v>
      </c>
      <c r="L117" s="74" t="s">
        <v>16</v>
      </c>
      <c r="M117" s="56">
        <f t="shared" si="7"/>
        <v>1</v>
      </c>
      <c r="N117" s="54">
        <f t="shared" si="8"/>
        <v>24.9</v>
      </c>
      <c r="O117" s="56">
        <v>0</v>
      </c>
      <c r="P117" s="29"/>
      <c r="Q117" s="71"/>
    </row>
    <row r="118" spans="1:17" ht="20.25" customHeight="1" x14ac:dyDescent="0.25">
      <c r="A118" s="74">
        <v>113</v>
      </c>
      <c r="B118" s="17" t="s">
        <v>40</v>
      </c>
      <c r="C118" s="25">
        <v>44558</v>
      </c>
      <c r="D118" s="74">
        <v>1</v>
      </c>
      <c r="E118" s="95">
        <v>24.9</v>
      </c>
      <c r="F118" s="56">
        <f t="shared" si="9"/>
        <v>1</v>
      </c>
      <c r="G118" s="132" t="s">
        <v>116</v>
      </c>
      <c r="H118" s="133"/>
      <c r="I118" s="54">
        <f t="shared" si="6"/>
        <v>24.9</v>
      </c>
      <c r="J118" s="23">
        <f t="shared" si="10"/>
        <v>44558</v>
      </c>
      <c r="K118" s="54">
        <f t="shared" si="11"/>
        <v>13117.070999999998</v>
      </c>
      <c r="L118" s="74" t="s">
        <v>16</v>
      </c>
      <c r="M118" s="56">
        <f t="shared" si="7"/>
        <v>1</v>
      </c>
      <c r="N118" s="54">
        <f t="shared" si="8"/>
        <v>24.9</v>
      </c>
      <c r="O118" s="56">
        <v>0</v>
      </c>
      <c r="P118" s="29"/>
      <c r="Q118" s="71"/>
    </row>
    <row r="119" spans="1:17" ht="20.25" customHeight="1" x14ac:dyDescent="0.25">
      <c r="A119" s="74">
        <v>114</v>
      </c>
      <c r="B119" s="17" t="s">
        <v>40</v>
      </c>
      <c r="C119" s="25">
        <v>44557</v>
      </c>
      <c r="D119" s="74">
        <v>1</v>
      </c>
      <c r="E119" s="95">
        <v>24.9</v>
      </c>
      <c r="F119" s="56">
        <f t="shared" si="9"/>
        <v>1</v>
      </c>
      <c r="G119" s="132" t="s">
        <v>116</v>
      </c>
      <c r="H119" s="133"/>
      <c r="I119" s="54">
        <f t="shared" si="6"/>
        <v>24.9</v>
      </c>
      <c r="J119" s="23">
        <f t="shared" si="10"/>
        <v>44557</v>
      </c>
      <c r="K119" s="54">
        <f t="shared" si="11"/>
        <v>13117.070999999998</v>
      </c>
      <c r="L119" s="74" t="s">
        <v>16</v>
      </c>
      <c r="M119" s="56">
        <f t="shared" si="7"/>
        <v>1</v>
      </c>
      <c r="N119" s="54">
        <f t="shared" si="8"/>
        <v>24.9</v>
      </c>
      <c r="O119" s="56">
        <v>0</v>
      </c>
      <c r="P119" s="29"/>
      <c r="Q119" s="71"/>
    </row>
    <row r="120" spans="1:17" ht="20.25" customHeight="1" x14ac:dyDescent="0.25">
      <c r="A120" s="74">
        <v>115</v>
      </c>
      <c r="B120" s="17" t="s">
        <v>40</v>
      </c>
      <c r="C120" s="25">
        <v>44559</v>
      </c>
      <c r="D120" s="74">
        <v>1</v>
      </c>
      <c r="E120" s="95">
        <v>24.9</v>
      </c>
      <c r="F120" s="56">
        <f t="shared" si="9"/>
        <v>1</v>
      </c>
      <c r="G120" s="132" t="s">
        <v>116</v>
      </c>
      <c r="H120" s="133"/>
      <c r="I120" s="54">
        <f t="shared" si="6"/>
        <v>24.9</v>
      </c>
      <c r="J120" s="23">
        <f t="shared" si="10"/>
        <v>44559</v>
      </c>
      <c r="K120" s="54">
        <f t="shared" si="11"/>
        <v>13117.070999999998</v>
      </c>
      <c r="L120" s="74" t="s">
        <v>16</v>
      </c>
      <c r="M120" s="56">
        <f t="shared" si="7"/>
        <v>1</v>
      </c>
      <c r="N120" s="54">
        <f t="shared" si="8"/>
        <v>24.9</v>
      </c>
      <c r="O120" s="56">
        <v>0</v>
      </c>
      <c r="P120" s="29"/>
      <c r="Q120" s="71"/>
    </row>
    <row r="121" spans="1:17" ht="20.25" customHeight="1" x14ac:dyDescent="0.25">
      <c r="A121" s="74">
        <v>116</v>
      </c>
      <c r="B121" s="17" t="s">
        <v>40</v>
      </c>
      <c r="C121" s="25">
        <v>44561</v>
      </c>
      <c r="D121" s="74">
        <v>1</v>
      </c>
      <c r="E121" s="95">
        <v>24.9</v>
      </c>
      <c r="F121" s="56">
        <f t="shared" si="9"/>
        <v>1</v>
      </c>
      <c r="G121" s="132" t="s">
        <v>116</v>
      </c>
      <c r="H121" s="133"/>
      <c r="I121" s="54">
        <f t="shared" si="6"/>
        <v>24.9</v>
      </c>
      <c r="J121" s="23">
        <f t="shared" si="10"/>
        <v>44561</v>
      </c>
      <c r="K121" s="54">
        <f t="shared" si="11"/>
        <v>13117.070999999998</v>
      </c>
      <c r="L121" s="74" t="s">
        <v>16</v>
      </c>
      <c r="M121" s="56">
        <f t="shared" si="7"/>
        <v>1</v>
      </c>
      <c r="N121" s="54">
        <f t="shared" si="8"/>
        <v>24.9</v>
      </c>
      <c r="O121" s="56">
        <v>0</v>
      </c>
      <c r="P121" s="29"/>
      <c r="Q121" s="71"/>
    </row>
    <row r="122" spans="1:17" ht="20.25" customHeight="1" x14ac:dyDescent="0.25">
      <c r="A122" s="74">
        <v>117</v>
      </c>
      <c r="B122" s="17" t="s">
        <v>40</v>
      </c>
      <c r="C122" s="25" t="s">
        <v>439</v>
      </c>
      <c r="D122" s="74">
        <v>1</v>
      </c>
      <c r="E122" s="95">
        <v>14.9</v>
      </c>
      <c r="F122" s="56">
        <f t="shared" si="9"/>
        <v>1</v>
      </c>
      <c r="G122" s="132" t="s">
        <v>116</v>
      </c>
      <c r="H122" s="133"/>
      <c r="I122" s="54">
        <f t="shared" si="6"/>
        <v>14.9</v>
      </c>
      <c r="J122" s="23" t="str">
        <f t="shared" si="10"/>
        <v>27.12.2021г.</v>
      </c>
      <c r="K122" s="54">
        <f t="shared" si="11"/>
        <v>7849.1709999999994</v>
      </c>
      <c r="L122" s="74" t="s">
        <v>16</v>
      </c>
      <c r="M122" s="56">
        <f t="shared" si="7"/>
        <v>1</v>
      </c>
      <c r="N122" s="54">
        <f t="shared" si="8"/>
        <v>14.9</v>
      </c>
      <c r="O122" s="56">
        <v>0</v>
      </c>
      <c r="P122" s="29"/>
      <c r="Q122" s="71"/>
    </row>
    <row r="123" spans="1:17" ht="20.25" customHeight="1" x14ac:dyDescent="0.25">
      <c r="A123" s="74">
        <v>118</v>
      </c>
      <c r="B123" s="17" t="s">
        <v>40</v>
      </c>
      <c r="C123" s="25" t="s">
        <v>440</v>
      </c>
      <c r="D123" s="74">
        <v>1</v>
      </c>
      <c r="E123" s="95">
        <v>14.9</v>
      </c>
      <c r="F123" s="56">
        <f t="shared" si="9"/>
        <v>1</v>
      </c>
      <c r="G123" s="132" t="s">
        <v>116</v>
      </c>
      <c r="H123" s="133"/>
      <c r="I123" s="54">
        <f t="shared" si="6"/>
        <v>14.9</v>
      </c>
      <c r="J123" s="23" t="str">
        <f t="shared" si="10"/>
        <v>29.12.2021г.</v>
      </c>
      <c r="K123" s="54">
        <f t="shared" si="11"/>
        <v>7849.1709999999994</v>
      </c>
      <c r="L123" s="74" t="s">
        <v>16</v>
      </c>
      <c r="M123" s="56">
        <f t="shared" si="7"/>
        <v>1</v>
      </c>
      <c r="N123" s="54">
        <f t="shared" si="8"/>
        <v>14.9</v>
      </c>
      <c r="O123" s="56">
        <v>0</v>
      </c>
      <c r="P123" s="29"/>
      <c r="Q123" s="71"/>
    </row>
    <row r="124" spans="1:17" ht="20.25" customHeight="1" x14ac:dyDescent="0.25">
      <c r="A124" s="74">
        <v>119</v>
      </c>
      <c r="B124" s="17" t="s">
        <v>40</v>
      </c>
      <c r="C124" s="25" t="s">
        <v>441</v>
      </c>
      <c r="D124" s="74">
        <v>1</v>
      </c>
      <c r="E124" s="95">
        <v>14.9</v>
      </c>
      <c r="F124" s="56">
        <f t="shared" si="9"/>
        <v>1</v>
      </c>
      <c r="G124" s="132" t="s">
        <v>116</v>
      </c>
      <c r="H124" s="133"/>
      <c r="I124" s="54">
        <f t="shared" si="6"/>
        <v>14.9</v>
      </c>
      <c r="J124" s="23" t="str">
        <f t="shared" si="10"/>
        <v>31.12.2021г.</v>
      </c>
      <c r="K124" s="54">
        <f t="shared" si="11"/>
        <v>7849.1709999999994</v>
      </c>
      <c r="L124" s="74" t="s">
        <v>16</v>
      </c>
      <c r="M124" s="56">
        <f t="shared" si="7"/>
        <v>1</v>
      </c>
      <c r="N124" s="54">
        <f t="shared" si="8"/>
        <v>14.9</v>
      </c>
      <c r="O124" s="56">
        <v>0</v>
      </c>
      <c r="P124" s="29"/>
      <c r="Q124" s="71"/>
    </row>
    <row r="125" spans="1:17" ht="20.25" customHeight="1" x14ac:dyDescent="0.25">
      <c r="A125" s="74">
        <v>120</v>
      </c>
      <c r="B125" s="17" t="s">
        <v>40</v>
      </c>
      <c r="C125" s="25" t="s">
        <v>439</v>
      </c>
      <c r="D125" s="74">
        <v>1</v>
      </c>
      <c r="E125" s="95">
        <v>14.9</v>
      </c>
      <c r="F125" s="56">
        <f t="shared" si="9"/>
        <v>1</v>
      </c>
      <c r="G125" s="132" t="s">
        <v>116</v>
      </c>
      <c r="H125" s="133"/>
      <c r="I125" s="54">
        <f t="shared" si="6"/>
        <v>14.9</v>
      </c>
      <c r="J125" s="23" t="str">
        <f t="shared" si="10"/>
        <v>27.12.2021г.</v>
      </c>
      <c r="K125" s="54">
        <f t="shared" si="11"/>
        <v>7849.1709999999994</v>
      </c>
      <c r="L125" s="74" t="s">
        <v>16</v>
      </c>
      <c r="M125" s="56">
        <f t="shared" si="7"/>
        <v>1</v>
      </c>
      <c r="N125" s="54">
        <f t="shared" si="8"/>
        <v>14.9</v>
      </c>
      <c r="O125" s="56">
        <v>0</v>
      </c>
      <c r="P125" s="29"/>
      <c r="Q125" s="71"/>
    </row>
    <row r="126" spans="1:17" ht="20.25" customHeight="1" x14ac:dyDescent="0.25">
      <c r="A126" s="74">
        <v>121</v>
      </c>
      <c r="B126" s="17" t="s">
        <v>82</v>
      </c>
      <c r="C126" s="25">
        <v>44527</v>
      </c>
      <c r="D126" s="74">
        <v>1</v>
      </c>
      <c r="E126" s="95">
        <v>12</v>
      </c>
      <c r="F126" s="56">
        <f t="shared" si="9"/>
        <v>1</v>
      </c>
      <c r="G126" s="132" t="s">
        <v>117</v>
      </c>
      <c r="H126" s="133"/>
      <c r="I126" s="54">
        <f t="shared" si="6"/>
        <v>12</v>
      </c>
      <c r="J126" s="23">
        <f t="shared" si="10"/>
        <v>44527</v>
      </c>
      <c r="K126" s="54">
        <f t="shared" si="11"/>
        <v>6321.48</v>
      </c>
      <c r="L126" s="74" t="s">
        <v>16</v>
      </c>
      <c r="M126" s="56">
        <f t="shared" si="7"/>
        <v>1</v>
      </c>
      <c r="N126" s="54">
        <f t="shared" si="8"/>
        <v>12</v>
      </c>
      <c r="O126" s="56">
        <v>0</v>
      </c>
      <c r="P126" s="29"/>
      <c r="Q126" s="71"/>
    </row>
    <row r="127" spans="1:17" ht="20.25" customHeight="1" x14ac:dyDescent="0.25">
      <c r="A127" s="74">
        <v>122</v>
      </c>
      <c r="B127" s="17" t="s">
        <v>82</v>
      </c>
      <c r="C127" s="25">
        <v>44534</v>
      </c>
      <c r="D127" s="74">
        <v>1</v>
      </c>
      <c r="E127" s="95">
        <v>12</v>
      </c>
      <c r="F127" s="56">
        <f t="shared" si="9"/>
        <v>1</v>
      </c>
      <c r="G127" s="132" t="s">
        <v>117</v>
      </c>
      <c r="H127" s="133"/>
      <c r="I127" s="54">
        <f t="shared" si="6"/>
        <v>12</v>
      </c>
      <c r="J127" s="23">
        <f t="shared" si="10"/>
        <v>44534</v>
      </c>
      <c r="K127" s="54">
        <f t="shared" si="11"/>
        <v>6321.48</v>
      </c>
      <c r="L127" s="74" t="s">
        <v>16</v>
      </c>
      <c r="M127" s="56">
        <f t="shared" si="7"/>
        <v>1</v>
      </c>
      <c r="N127" s="54">
        <f t="shared" si="8"/>
        <v>12</v>
      </c>
      <c r="O127" s="56">
        <v>0</v>
      </c>
      <c r="P127" s="29"/>
      <c r="Q127" s="71"/>
    </row>
    <row r="128" spans="1:17" ht="20.25" customHeight="1" x14ac:dyDescent="0.25">
      <c r="A128" s="74">
        <v>123</v>
      </c>
      <c r="B128" s="17" t="s">
        <v>82</v>
      </c>
      <c r="C128" s="25">
        <v>44546</v>
      </c>
      <c r="D128" s="74">
        <v>1</v>
      </c>
      <c r="E128" s="95">
        <v>12</v>
      </c>
      <c r="F128" s="56">
        <f t="shared" si="9"/>
        <v>1</v>
      </c>
      <c r="G128" s="132" t="s">
        <v>117</v>
      </c>
      <c r="H128" s="133"/>
      <c r="I128" s="54">
        <f t="shared" si="6"/>
        <v>12</v>
      </c>
      <c r="J128" s="23">
        <f t="shared" si="10"/>
        <v>44546</v>
      </c>
      <c r="K128" s="54">
        <f t="shared" si="11"/>
        <v>6321.48</v>
      </c>
      <c r="L128" s="74" t="s">
        <v>16</v>
      </c>
      <c r="M128" s="56">
        <f t="shared" si="7"/>
        <v>1</v>
      </c>
      <c r="N128" s="54">
        <f t="shared" si="8"/>
        <v>12</v>
      </c>
      <c r="O128" s="56">
        <v>0</v>
      </c>
      <c r="P128" s="29"/>
      <c r="Q128" s="71"/>
    </row>
    <row r="129" spans="1:17" ht="20.25" customHeight="1" x14ac:dyDescent="0.25">
      <c r="A129" s="74">
        <v>124</v>
      </c>
      <c r="B129" s="17" t="s">
        <v>82</v>
      </c>
      <c r="C129" s="25">
        <v>44552</v>
      </c>
      <c r="D129" s="74">
        <v>1</v>
      </c>
      <c r="E129" s="95">
        <v>12</v>
      </c>
      <c r="F129" s="56">
        <f t="shared" si="9"/>
        <v>1</v>
      </c>
      <c r="G129" s="132" t="s">
        <v>117</v>
      </c>
      <c r="H129" s="133"/>
      <c r="I129" s="54">
        <f t="shared" si="6"/>
        <v>12</v>
      </c>
      <c r="J129" s="23">
        <f t="shared" si="10"/>
        <v>44552</v>
      </c>
      <c r="K129" s="54">
        <f t="shared" si="11"/>
        <v>6321.48</v>
      </c>
      <c r="L129" s="74" t="s">
        <v>16</v>
      </c>
      <c r="M129" s="56">
        <f t="shared" si="7"/>
        <v>1</v>
      </c>
      <c r="N129" s="54">
        <f t="shared" si="8"/>
        <v>12</v>
      </c>
      <c r="O129" s="56">
        <v>0</v>
      </c>
      <c r="P129" s="29"/>
      <c r="Q129" s="71"/>
    </row>
    <row r="130" spans="1:17" ht="20.25" customHeight="1" x14ac:dyDescent="0.25">
      <c r="A130" s="74">
        <v>125</v>
      </c>
      <c r="B130" s="17" t="s">
        <v>82</v>
      </c>
      <c r="C130" s="25">
        <v>44530</v>
      </c>
      <c r="D130" s="74">
        <v>1</v>
      </c>
      <c r="E130" s="95">
        <v>12</v>
      </c>
      <c r="F130" s="56">
        <f t="shared" si="9"/>
        <v>1</v>
      </c>
      <c r="G130" s="132" t="s">
        <v>117</v>
      </c>
      <c r="H130" s="133"/>
      <c r="I130" s="54">
        <f t="shared" si="6"/>
        <v>12</v>
      </c>
      <c r="J130" s="23">
        <f t="shared" si="10"/>
        <v>44530</v>
      </c>
      <c r="K130" s="54">
        <f t="shared" si="11"/>
        <v>6321.48</v>
      </c>
      <c r="L130" s="74" t="s">
        <v>16</v>
      </c>
      <c r="M130" s="56">
        <f t="shared" si="7"/>
        <v>1</v>
      </c>
      <c r="N130" s="54">
        <f t="shared" si="8"/>
        <v>12</v>
      </c>
      <c r="O130" s="56">
        <v>0</v>
      </c>
      <c r="P130" s="29"/>
      <c r="Q130" s="71"/>
    </row>
    <row r="131" spans="1:17" ht="20.25" customHeight="1" x14ac:dyDescent="0.25">
      <c r="A131" s="74">
        <v>126</v>
      </c>
      <c r="B131" s="17" t="s">
        <v>82</v>
      </c>
      <c r="C131" s="25">
        <v>44535</v>
      </c>
      <c r="D131" s="74">
        <v>1</v>
      </c>
      <c r="E131" s="95">
        <v>12</v>
      </c>
      <c r="F131" s="56">
        <f t="shared" si="9"/>
        <v>1</v>
      </c>
      <c r="G131" s="132" t="s">
        <v>117</v>
      </c>
      <c r="H131" s="133"/>
      <c r="I131" s="54">
        <f t="shared" si="6"/>
        <v>12</v>
      </c>
      <c r="J131" s="23">
        <f t="shared" si="10"/>
        <v>44535</v>
      </c>
      <c r="K131" s="54">
        <f t="shared" si="11"/>
        <v>6321.48</v>
      </c>
      <c r="L131" s="74" t="s">
        <v>16</v>
      </c>
      <c r="M131" s="56">
        <f t="shared" si="7"/>
        <v>1</v>
      </c>
      <c r="N131" s="54">
        <f t="shared" si="8"/>
        <v>12</v>
      </c>
      <c r="O131" s="56">
        <v>0</v>
      </c>
      <c r="P131" s="29"/>
      <c r="Q131" s="71"/>
    </row>
    <row r="132" spans="1:17" ht="20.25" customHeight="1" x14ac:dyDescent="0.25">
      <c r="A132" s="74">
        <v>127</v>
      </c>
      <c r="B132" s="17" t="s">
        <v>82</v>
      </c>
      <c r="C132" s="25">
        <v>44529</v>
      </c>
      <c r="D132" s="74">
        <v>1</v>
      </c>
      <c r="E132" s="95">
        <v>12</v>
      </c>
      <c r="F132" s="56">
        <f t="shared" si="9"/>
        <v>1</v>
      </c>
      <c r="G132" s="132" t="s">
        <v>117</v>
      </c>
      <c r="H132" s="133"/>
      <c r="I132" s="54">
        <f t="shared" si="6"/>
        <v>12</v>
      </c>
      <c r="J132" s="23">
        <f t="shared" si="10"/>
        <v>44529</v>
      </c>
      <c r="K132" s="54">
        <f t="shared" si="11"/>
        <v>6321.48</v>
      </c>
      <c r="L132" s="74" t="s">
        <v>16</v>
      </c>
      <c r="M132" s="56">
        <f t="shared" si="7"/>
        <v>1</v>
      </c>
      <c r="N132" s="54">
        <f t="shared" si="8"/>
        <v>12</v>
      </c>
      <c r="O132" s="56">
        <v>0</v>
      </c>
      <c r="P132" s="29"/>
      <c r="Q132" s="71"/>
    </row>
    <row r="133" spans="1:17" ht="20.25" customHeight="1" x14ac:dyDescent="0.25">
      <c r="A133" s="74">
        <v>128</v>
      </c>
      <c r="B133" s="17" t="s">
        <v>82</v>
      </c>
      <c r="C133" s="25">
        <v>44527</v>
      </c>
      <c r="D133" s="74">
        <v>1</v>
      </c>
      <c r="E133" s="95">
        <v>12</v>
      </c>
      <c r="F133" s="56">
        <f t="shared" si="9"/>
        <v>1</v>
      </c>
      <c r="G133" s="132" t="s">
        <v>117</v>
      </c>
      <c r="H133" s="133"/>
      <c r="I133" s="54">
        <f t="shared" si="6"/>
        <v>12</v>
      </c>
      <c r="J133" s="23">
        <f t="shared" si="10"/>
        <v>44527</v>
      </c>
      <c r="K133" s="54">
        <f t="shared" si="11"/>
        <v>6321.48</v>
      </c>
      <c r="L133" s="74" t="s">
        <v>16</v>
      </c>
      <c r="M133" s="56">
        <f t="shared" si="7"/>
        <v>1</v>
      </c>
      <c r="N133" s="54">
        <f t="shared" si="8"/>
        <v>12</v>
      </c>
      <c r="O133" s="56">
        <v>0</v>
      </c>
      <c r="P133" s="29"/>
      <c r="Q133" s="71"/>
    </row>
    <row r="134" spans="1:17" ht="20.25" customHeight="1" x14ac:dyDescent="0.25">
      <c r="A134" s="74">
        <v>129</v>
      </c>
      <c r="B134" s="17" t="s">
        <v>82</v>
      </c>
      <c r="C134" s="25">
        <v>44528</v>
      </c>
      <c r="D134" s="74">
        <v>1</v>
      </c>
      <c r="E134" s="95">
        <v>12</v>
      </c>
      <c r="F134" s="56">
        <f t="shared" si="9"/>
        <v>1</v>
      </c>
      <c r="G134" s="132" t="s">
        <v>117</v>
      </c>
      <c r="H134" s="133"/>
      <c r="I134" s="54">
        <f t="shared" ref="I134:I175" si="12">E134</f>
        <v>12</v>
      </c>
      <c r="J134" s="23">
        <f t="shared" si="10"/>
        <v>44528</v>
      </c>
      <c r="K134" s="54">
        <f t="shared" si="11"/>
        <v>6321.48</v>
      </c>
      <c r="L134" s="74" t="s">
        <v>16</v>
      </c>
      <c r="M134" s="56">
        <f t="shared" ref="M134:M175" si="13">F134</f>
        <v>1</v>
      </c>
      <c r="N134" s="54">
        <f t="shared" ref="N134:N175" si="14">E134</f>
        <v>12</v>
      </c>
      <c r="O134" s="56">
        <v>0</v>
      </c>
      <c r="P134" s="29"/>
      <c r="Q134" s="71"/>
    </row>
    <row r="135" spans="1:17" ht="20.25" customHeight="1" x14ac:dyDescent="0.25">
      <c r="A135" s="74">
        <v>130</v>
      </c>
      <c r="B135" s="17" t="s">
        <v>82</v>
      </c>
      <c r="C135" s="25">
        <v>44535</v>
      </c>
      <c r="D135" s="74">
        <v>1</v>
      </c>
      <c r="E135" s="95">
        <v>12</v>
      </c>
      <c r="F135" s="56">
        <f t="shared" ref="F135:F175" si="15">D135</f>
        <v>1</v>
      </c>
      <c r="G135" s="132" t="s">
        <v>117</v>
      </c>
      <c r="H135" s="133"/>
      <c r="I135" s="54">
        <f t="shared" si="12"/>
        <v>12</v>
      </c>
      <c r="J135" s="23">
        <f t="shared" ref="J135:J166" si="16">C135</f>
        <v>44535</v>
      </c>
      <c r="K135" s="54">
        <f t="shared" ref="K135:K175" si="17">E135*526.79</f>
        <v>6321.48</v>
      </c>
      <c r="L135" s="74" t="s">
        <v>16</v>
      </c>
      <c r="M135" s="56">
        <f t="shared" si="13"/>
        <v>1</v>
      </c>
      <c r="N135" s="54">
        <f t="shared" si="14"/>
        <v>12</v>
      </c>
      <c r="O135" s="56">
        <v>0</v>
      </c>
      <c r="P135" s="29"/>
      <c r="Q135" s="71"/>
    </row>
    <row r="136" spans="1:17" ht="20.25" customHeight="1" x14ac:dyDescent="0.25">
      <c r="A136" s="74">
        <v>131</v>
      </c>
      <c r="B136" s="17" t="s">
        <v>82</v>
      </c>
      <c r="C136" s="25">
        <v>44526</v>
      </c>
      <c r="D136" s="74">
        <v>1</v>
      </c>
      <c r="E136" s="95">
        <v>12</v>
      </c>
      <c r="F136" s="56">
        <f t="shared" si="15"/>
        <v>1</v>
      </c>
      <c r="G136" s="132" t="s">
        <v>117</v>
      </c>
      <c r="H136" s="133"/>
      <c r="I136" s="54">
        <f t="shared" si="12"/>
        <v>12</v>
      </c>
      <c r="J136" s="23">
        <f t="shared" si="16"/>
        <v>44526</v>
      </c>
      <c r="K136" s="54">
        <f t="shared" si="17"/>
        <v>6321.48</v>
      </c>
      <c r="L136" s="74" t="s">
        <v>16</v>
      </c>
      <c r="M136" s="56">
        <f t="shared" si="13"/>
        <v>1</v>
      </c>
      <c r="N136" s="54">
        <f t="shared" si="14"/>
        <v>12</v>
      </c>
      <c r="O136" s="56">
        <v>0</v>
      </c>
      <c r="P136" s="29"/>
      <c r="Q136" s="71"/>
    </row>
    <row r="137" spans="1:17" ht="20.25" customHeight="1" x14ac:dyDescent="0.25">
      <c r="A137" s="74">
        <v>132</v>
      </c>
      <c r="B137" s="17" t="s">
        <v>82</v>
      </c>
      <c r="C137" s="25">
        <v>44538</v>
      </c>
      <c r="D137" s="74">
        <v>1</v>
      </c>
      <c r="E137" s="95">
        <v>12</v>
      </c>
      <c r="F137" s="56">
        <f t="shared" si="15"/>
        <v>1</v>
      </c>
      <c r="G137" s="132" t="s">
        <v>117</v>
      </c>
      <c r="H137" s="133"/>
      <c r="I137" s="54">
        <f t="shared" si="12"/>
        <v>12</v>
      </c>
      <c r="J137" s="23">
        <f t="shared" si="16"/>
        <v>44538</v>
      </c>
      <c r="K137" s="54">
        <f t="shared" si="17"/>
        <v>6321.48</v>
      </c>
      <c r="L137" s="74" t="s">
        <v>16</v>
      </c>
      <c r="M137" s="56">
        <f t="shared" si="13"/>
        <v>1</v>
      </c>
      <c r="N137" s="54">
        <f t="shared" si="14"/>
        <v>12</v>
      </c>
      <c r="O137" s="56">
        <v>0</v>
      </c>
      <c r="P137" s="29"/>
      <c r="Q137" s="71"/>
    </row>
    <row r="138" spans="1:17" ht="20.25" customHeight="1" x14ac:dyDescent="0.25">
      <c r="A138" s="74">
        <v>133</v>
      </c>
      <c r="B138" s="17" t="s">
        <v>82</v>
      </c>
      <c r="C138" s="25">
        <v>44531</v>
      </c>
      <c r="D138" s="74">
        <v>1</v>
      </c>
      <c r="E138" s="95">
        <v>12</v>
      </c>
      <c r="F138" s="56">
        <f t="shared" si="15"/>
        <v>1</v>
      </c>
      <c r="G138" s="132" t="s">
        <v>117</v>
      </c>
      <c r="H138" s="133"/>
      <c r="I138" s="54">
        <f t="shared" si="12"/>
        <v>12</v>
      </c>
      <c r="J138" s="23">
        <f t="shared" si="16"/>
        <v>44531</v>
      </c>
      <c r="K138" s="54">
        <f t="shared" si="17"/>
        <v>6321.48</v>
      </c>
      <c r="L138" s="74" t="s">
        <v>16</v>
      </c>
      <c r="M138" s="56">
        <f t="shared" si="13"/>
        <v>1</v>
      </c>
      <c r="N138" s="54">
        <f t="shared" si="14"/>
        <v>12</v>
      </c>
      <c r="O138" s="56">
        <v>0</v>
      </c>
      <c r="P138" s="29"/>
      <c r="Q138" s="71"/>
    </row>
    <row r="139" spans="1:17" ht="20.25" customHeight="1" x14ac:dyDescent="0.25">
      <c r="A139" s="74">
        <v>134</v>
      </c>
      <c r="B139" s="17" t="s">
        <v>82</v>
      </c>
      <c r="C139" s="25">
        <v>44528</v>
      </c>
      <c r="D139" s="74">
        <v>1</v>
      </c>
      <c r="E139" s="95">
        <v>12</v>
      </c>
      <c r="F139" s="56">
        <f t="shared" si="15"/>
        <v>1</v>
      </c>
      <c r="G139" s="132" t="s">
        <v>117</v>
      </c>
      <c r="H139" s="133"/>
      <c r="I139" s="54">
        <f t="shared" si="12"/>
        <v>12</v>
      </c>
      <c r="J139" s="23">
        <f t="shared" si="16"/>
        <v>44528</v>
      </c>
      <c r="K139" s="54">
        <f t="shared" si="17"/>
        <v>6321.48</v>
      </c>
      <c r="L139" s="74" t="s">
        <v>16</v>
      </c>
      <c r="M139" s="56">
        <f t="shared" si="13"/>
        <v>1</v>
      </c>
      <c r="N139" s="54">
        <f t="shared" si="14"/>
        <v>12</v>
      </c>
      <c r="O139" s="56">
        <v>0</v>
      </c>
      <c r="P139" s="29"/>
      <c r="Q139" s="71"/>
    </row>
    <row r="140" spans="1:17" ht="20.25" customHeight="1" x14ac:dyDescent="0.25">
      <c r="A140" s="74">
        <v>135</v>
      </c>
      <c r="B140" s="17" t="s">
        <v>82</v>
      </c>
      <c r="C140" s="25">
        <v>44528</v>
      </c>
      <c r="D140" s="74">
        <v>1</v>
      </c>
      <c r="E140" s="95">
        <v>12</v>
      </c>
      <c r="F140" s="56">
        <f t="shared" si="15"/>
        <v>1</v>
      </c>
      <c r="G140" s="132" t="s">
        <v>117</v>
      </c>
      <c r="H140" s="133"/>
      <c r="I140" s="54">
        <f t="shared" si="12"/>
        <v>12</v>
      </c>
      <c r="J140" s="23">
        <f t="shared" si="16"/>
        <v>44528</v>
      </c>
      <c r="K140" s="54">
        <f t="shared" si="17"/>
        <v>6321.48</v>
      </c>
      <c r="L140" s="74" t="s">
        <v>16</v>
      </c>
      <c r="M140" s="56">
        <f t="shared" si="13"/>
        <v>1</v>
      </c>
      <c r="N140" s="54">
        <f t="shared" si="14"/>
        <v>12</v>
      </c>
      <c r="O140" s="56">
        <v>0</v>
      </c>
      <c r="P140" s="29"/>
      <c r="Q140" s="71"/>
    </row>
    <row r="141" spans="1:17" ht="20.25" customHeight="1" x14ac:dyDescent="0.25">
      <c r="A141" s="74">
        <v>136</v>
      </c>
      <c r="B141" s="17" t="s">
        <v>82</v>
      </c>
      <c r="C141" s="25">
        <v>44529</v>
      </c>
      <c r="D141" s="74">
        <v>1</v>
      </c>
      <c r="E141" s="95">
        <v>12</v>
      </c>
      <c r="F141" s="56">
        <f t="shared" si="15"/>
        <v>1</v>
      </c>
      <c r="G141" s="132" t="s">
        <v>117</v>
      </c>
      <c r="H141" s="133"/>
      <c r="I141" s="54">
        <f t="shared" si="12"/>
        <v>12</v>
      </c>
      <c r="J141" s="23">
        <f t="shared" si="16"/>
        <v>44529</v>
      </c>
      <c r="K141" s="54">
        <f t="shared" si="17"/>
        <v>6321.48</v>
      </c>
      <c r="L141" s="74" t="s">
        <v>16</v>
      </c>
      <c r="M141" s="56">
        <f t="shared" si="13"/>
        <v>1</v>
      </c>
      <c r="N141" s="54">
        <f t="shared" si="14"/>
        <v>12</v>
      </c>
      <c r="O141" s="56">
        <v>0</v>
      </c>
      <c r="P141" s="29"/>
      <c r="Q141" s="71"/>
    </row>
    <row r="142" spans="1:17" ht="20.25" customHeight="1" x14ac:dyDescent="0.25">
      <c r="A142" s="74">
        <v>137</v>
      </c>
      <c r="B142" s="17" t="s">
        <v>82</v>
      </c>
      <c r="C142" s="25">
        <v>44532</v>
      </c>
      <c r="D142" s="74">
        <v>1</v>
      </c>
      <c r="E142" s="95">
        <v>12</v>
      </c>
      <c r="F142" s="56">
        <f t="shared" si="15"/>
        <v>1</v>
      </c>
      <c r="G142" s="132" t="s">
        <v>117</v>
      </c>
      <c r="H142" s="133"/>
      <c r="I142" s="54">
        <f t="shared" si="12"/>
        <v>12</v>
      </c>
      <c r="J142" s="23">
        <f t="shared" si="16"/>
        <v>44532</v>
      </c>
      <c r="K142" s="54">
        <f t="shared" si="17"/>
        <v>6321.48</v>
      </c>
      <c r="L142" s="74" t="s">
        <v>16</v>
      </c>
      <c r="M142" s="56">
        <f t="shared" si="13"/>
        <v>1</v>
      </c>
      <c r="N142" s="54">
        <f t="shared" si="14"/>
        <v>12</v>
      </c>
      <c r="O142" s="56">
        <v>0</v>
      </c>
      <c r="P142" s="29"/>
      <c r="Q142" s="71"/>
    </row>
    <row r="143" spans="1:17" ht="20.25" customHeight="1" x14ac:dyDescent="0.25">
      <c r="A143" s="74">
        <v>138</v>
      </c>
      <c r="B143" s="17" t="s">
        <v>82</v>
      </c>
      <c r="C143" s="25">
        <v>44533</v>
      </c>
      <c r="D143" s="74">
        <v>1</v>
      </c>
      <c r="E143" s="95">
        <v>12</v>
      </c>
      <c r="F143" s="56">
        <f t="shared" si="15"/>
        <v>1</v>
      </c>
      <c r="G143" s="132" t="s">
        <v>117</v>
      </c>
      <c r="H143" s="133"/>
      <c r="I143" s="54">
        <f t="shared" si="12"/>
        <v>12</v>
      </c>
      <c r="J143" s="23">
        <f t="shared" si="16"/>
        <v>44533</v>
      </c>
      <c r="K143" s="54">
        <f t="shared" si="17"/>
        <v>6321.48</v>
      </c>
      <c r="L143" s="74" t="s">
        <v>16</v>
      </c>
      <c r="M143" s="56">
        <f t="shared" si="13"/>
        <v>1</v>
      </c>
      <c r="N143" s="54">
        <f t="shared" si="14"/>
        <v>12</v>
      </c>
      <c r="O143" s="56">
        <v>0</v>
      </c>
      <c r="P143" s="29"/>
      <c r="Q143" s="71"/>
    </row>
    <row r="144" spans="1:17" ht="20.25" customHeight="1" x14ac:dyDescent="0.25">
      <c r="A144" s="74">
        <v>139</v>
      </c>
      <c r="B144" s="17" t="s">
        <v>82</v>
      </c>
      <c r="C144" s="25">
        <v>44538</v>
      </c>
      <c r="D144" s="74">
        <v>1</v>
      </c>
      <c r="E144" s="95">
        <v>12</v>
      </c>
      <c r="F144" s="56">
        <f t="shared" si="15"/>
        <v>1</v>
      </c>
      <c r="G144" s="132" t="s">
        <v>117</v>
      </c>
      <c r="H144" s="133"/>
      <c r="I144" s="54">
        <f t="shared" si="12"/>
        <v>12</v>
      </c>
      <c r="J144" s="23">
        <f t="shared" si="16"/>
        <v>44538</v>
      </c>
      <c r="K144" s="54">
        <f t="shared" si="17"/>
        <v>6321.48</v>
      </c>
      <c r="L144" s="74" t="s">
        <v>16</v>
      </c>
      <c r="M144" s="56">
        <f t="shared" si="13"/>
        <v>1</v>
      </c>
      <c r="N144" s="54">
        <f t="shared" si="14"/>
        <v>12</v>
      </c>
      <c r="O144" s="56">
        <v>0</v>
      </c>
      <c r="P144" s="29"/>
      <c r="Q144" s="71"/>
    </row>
    <row r="145" spans="1:17" ht="20.25" customHeight="1" x14ac:dyDescent="0.25">
      <c r="A145" s="74">
        <v>140</v>
      </c>
      <c r="B145" s="17" t="s">
        <v>82</v>
      </c>
      <c r="C145" s="25">
        <v>44538</v>
      </c>
      <c r="D145" s="74">
        <v>1</v>
      </c>
      <c r="E145" s="95">
        <v>12</v>
      </c>
      <c r="F145" s="56">
        <f t="shared" si="15"/>
        <v>1</v>
      </c>
      <c r="G145" s="132" t="s">
        <v>117</v>
      </c>
      <c r="H145" s="133"/>
      <c r="I145" s="54">
        <f t="shared" si="12"/>
        <v>12</v>
      </c>
      <c r="J145" s="23">
        <f t="shared" si="16"/>
        <v>44538</v>
      </c>
      <c r="K145" s="54">
        <f t="shared" si="17"/>
        <v>6321.48</v>
      </c>
      <c r="L145" s="74" t="s">
        <v>16</v>
      </c>
      <c r="M145" s="56">
        <f t="shared" si="13"/>
        <v>1</v>
      </c>
      <c r="N145" s="54">
        <f t="shared" si="14"/>
        <v>12</v>
      </c>
      <c r="O145" s="56">
        <v>0</v>
      </c>
      <c r="P145" s="29"/>
      <c r="Q145" s="71"/>
    </row>
    <row r="146" spans="1:17" ht="20.25" customHeight="1" x14ac:dyDescent="0.25">
      <c r="A146" s="74">
        <v>141</v>
      </c>
      <c r="B146" s="17" t="s">
        <v>82</v>
      </c>
      <c r="C146" s="25">
        <v>44538</v>
      </c>
      <c r="D146" s="74">
        <v>1</v>
      </c>
      <c r="E146" s="95">
        <v>12</v>
      </c>
      <c r="F146" s="56">
        <f t="shared" si="15"/>
        <v>1</v>
      </c>
      <c r="G146" s="132" t="s">
        <v>117</v>
      </c>
      <c r="H146" s="133"/>
      <c r="I146" s="54">
        <f t="shared" si="12"/>
        <v>12</v>
      </c>
      <c r="J146" s="23">
        <f t="shared" si="16"/>
        <v>44538</v>
      </c>
      <c r="K146" s="54">
        <f t="shared" si="17"/>
        <v>6321.48</v>
      </c>
      <c r="L146" s="74" t="s">
        <v>16</v>
      </c>
      <c r="M146" s="56">
        <f t="shared" si="13"/>
        <v>1</v>
      </c>
      <c r="N146" s="54">
        <f t="shared" si="14"/>
        <v>12</v>
      </c>
      <c r="O146" s="56">
        <v>0</v>
      </c>
      <c r="P146" s="29"/>
      <c r="Q146" s="71"/>
    </row>
    <row r="147" spans="1:17" ht="20.25" customHeight="1" x14ac:dyDescent="0.25">
      <c r="A147" s="74">
        <v>142</v>
      </c>
      <c r="B147" s="17" t="s">
        <v>82</v>
      </c>
      <c r="C147" s="25">
        <v>44541</v>
      </c>
      <c r="D147" s="74">
        <v>1</v>
      </c>
      <c r="E147" s="95">
        <v>12</v>
      </c>
      <c r="F147" s="56">
        <f t="shared" si="15"/>
        <v>1</v>
      </c>
      <c r="G147" s="132" t="s">
        <v>117</v>
      </c>
      <c r="H147" s="133"/>
      <c r="I147" s="54">
        <f t="shared" si="12"/>
        <v>12</v>
      </c>
      <c r="J147" s="23">
        <f t="shared" si="16"/>
        <v>44541</v>
      </c>
      <c r="K147" s="54">
        <f t="shared" si="17"/>
        <v>6321.48</v>
      </c>
      <c r="L147" s="74" t="s">
        <v>16</v>
      </c>
      <c r="M147" s="56">
        <f t="shared" si="13"/>
        <v>1</v>
      </c>
      <c r="N147" s="54">
        <f t="shared" si="14"/>
        <v>12</v>
      </c>
      <c r="O147" s="56">
        <v>0</v>
      </c>
      <c r="P147" s="29"/>
      <c r="Q147" s="71"/>
    </row>
    <row r="148" spans="1:17" ht="20.25" customHeight="1" x14ac:dyDescent="0.25">
      <c r="A148" s="74">
        <v>143</v>
      </c>
      <c r="B148" s="17" t="s">
        <v>82</v>
      </c>
      <c r="C148" s="25">
        <v>44543</v>
      </c>
      <c r="D148" s="74">
        <v>1</v>
      </c>
      <c r="E148" s="95">
        <v>12</v>
      </c>
      <c r="F148" s="56">
        <f t="shared" si="15"/>
        <v>1</v>
      </c>
      <c r="G148" s="132" t="s">
        <v>117</v>
      </c>
      <c r="H148" s="133"/>
      <c r="I148" s="54">
        <f t="shared" si="12"/>
        <v>12</v>
      </c>
      <c r="J148" s="23">
        <f t="shared" si="16"/>
        <v>44543</v>
      </c>
      <c r="K148" s="54">
        <f t="shared" si="17"/>
        <v>6321.48</v>
      </c>
      <c r="L148" s="74" t="s">
        <v>16</v>
      </c>
      <c r="M148" s="56">
        <f t="shared" si="13"/>
        <v>1</v>
      </c>
      <c r="N148" s="54">
        <f t="shared" si="14"/>
        <v>12</v>
      </c>
      <c r="O148" s="56">
        <v>0</v>
      </c>
      <c r="P148" s="29"/>
      <c r="Q148" s="71"/>
    </row>
    <row r="149" spans="1:17" ht="20.25" customHeight="1" x14ac:dyDescent="0.25">
      <c r="A149" s="74">
        <v>144</v>
      </c>
      <c r="B149" s="17" t="s">
        <v>82</v>
      </c>
      <c r="C149" s="25">
        <v>44548</v>
      </c>
      <c r="D149" s="74">
        <v>1</v>
      </c>
      <c r="E149" s="95">
        <v>12</v>
      </c>
      <c r="F149" s="56">
        <f t="shared" si="15"/>
        <v>1</v>
      </c>
      <c r="G149" s="132" t="s">
        <v>117</v>
      </c>
      <c r="H149" s="133"/>
      <c r="I149" s="54">
        <f t="shared" si="12"/>
        <v>12</v>
      </c>
      <c r="J149" s="23">
        <f t="shared" si="16"/>
        <v>44548</v>
      </c>
      <c r="K149" s="54">
        <f t="shared" si="17"/>
        <v>6321.48</v>
      </c>
      <c r="L149" s="74" t="s">
        <v>16</v>
      </c>
      <c r="M149" s="56">
        <f t="shared" si="13"/>
        <v>1</v>
      </c>
      <c r="N149" s="54">
        <f t="shared" si="14"/>
        <v>12</v>
      </c>
      <c r="O149" s="56">
        <v>0</v>
      </c>
      <c r="P149" s="29"/>
      <c r="Q149" s="71"/>
    </row>
    <row r="150" spans="1:17" ht="20.25" customHeight="1" x14ac:dyDescent="0.25">
      <c r="A150" s="74">
        <v>145</v>
      </c>
      <c r="B150" s="17" t="s">
        <v>82</v>
      </c>
      <c r="C150" s="25">
        <v>44549</v>
      </c>
      <c r="D150" s="74">
        <v>1</v>
      </c>
      <c r="E150" s="95">
        <v>12</v>
      </c>
      <c r="F150" s="56">
        <f t="shared" si="15"/>
        <v>1</v>
      </c>
      <c r="G150" s="132" t="s">
        <v>117</v>
      </c>
      <c r="H150" s="133"/>
      <c r="I150" s="54">
        <f t="shared" si="12"/>
        <v>12</v>
      </c>
      <c r="J150" s="23">
        <f t="shared" si="16"/>
        <v>44549</v>
      </c>
      <c r="K150" s="54">
        <f t="shared" si="17"/>
        <v>6321.48</v>
      </c>
      <c r="L150" s="74" t="s">
        <v>16</v>
      </c>
      <c r="M150" s="56">
        <f t="shared" si="13"/>
        <v>1</v>
      </c>
      <c r="N150" s="54">
        <f t="shared" si="14"/>
        <v>12</v>
      </c>
      <c r="O150" s="56">
        <v>0</v>
      </c>
      <c r="P150" s="29"/>
      <c r="Q150" s="71"/>
    </row>
    <row r="151" spans="1:17" ht="20.25" customHeight="1" x14ac:dyDescent="0.25">
      <c r="A151" s="74">
        <v>146</v>
      </c>
      <c r="B151" s="17" t="s">
        <v>82</v>
      </c>
      <c r="C151" s="25">
        <v>44549</v>
      </c>
      <c r="D151" s="74">
        <v>1</v>
      </c>
      <c r="E151" s="95">
        <v>12</v>
      </c>
      <c r="F151" s="56">
        <f t="shared" si="15"/>
        <v>1</v>
      </c>
      <c r="G151" s="132" t="s">
        <v>117</v>
      </c>
      <c r="H151" s="133"/>
      <c r="I151" s="54">
        <f t="shared" si="12"/>
        <v>12</v>
      </c>
      <c r="J151" s="23">
        <f t="shared" si="16"/>
        <v>44549</v>
      </c>
      <c r="K151" s="54">
        <f t="shared" si="17"/>
        <v>6321.48</v>
      </c>
      <c r="L151" s="74" t="s">
        <v>16</v>
      </c>
      <c r="M151" s="56">
        <f t="shared" si="13"/>
        <v>1</v>
      </c>
      <c r="N151" s="54">
        <f t="shared" si="14"/>
        <v>12</v>
      </c>
      <c r="O151" s="56">
        <v>0</v>
      </c>
      <c r="P151" s="29"/>
      <c r="Q151" s="71"/>
    </row>
    <row r="152" spans="1:17" ht="20.25" customHeight="1" x14ac:dyDescent="0.25">
      <c r="A152" s="74">
        <v>147</v>
      </c>
      <c r="B152" s="17" t="s">
        <v>82</v>
      </c>
      <c r="C152" s="25">
        <v>44550</v>
      </c>
      <c r="D152" s="74">
        <v>1</v>
      </c>
      <c r="E152" s="95">
        <v>12</v>
      </c>
      <c r="F152" s="56">
        <f t="shared" si="15"/>
        <v>1</v>
      </c>
      <c r="G152" s="132" t="s">
        <v>117</v>
      </c>
      <c r="H152" s="133"/>
      <c r="I152" s="54">
        <f t="shared" si="12"/>
        <v>12</v>
      </c>
      <c r="J152" s="23">
        <f t="shared" si="16"/>
        <v>44550</v>
      </c>
      <c r="K152" s="54">
        <f t="shared" si="17"/>
        <v>6321.48</v>
      </c>
      <c r="L152" s="74" t="s">
        <v>16</v>
      </c>
      <c r="M152" s="56">
        <f t="shared" si="13"/>
        <v>1</v>
      </c>
      <c r="N152" s="54">
        <f t="shared" si="14"/>
        <v>12</v>
      </c>
      <c r="O152" s="56">
        <v>0</v>
      </c>
      <c r="P152" s="29"/>
      <c r="Q152" s="71"/>
    </row>
    <row r="153" spans="1:17" ht="20.25" customHeight="1" x14ac:dyDescent="0.25">
      <c r="A153" s="74">
        <v>148</v>
      </c>
      <c r="B153" s="17" t="s">
        <v>82</v>
      </c>
      <c r="C153" s="25">
        <v>44550</v>
      </c>
      <c r="D153" s="74">
        <v>1</v>
      </c>
      <c r="E153" s="95">
        <v>12</v>
      </c>
      <c r="F153" s="56">
        <f t="shared" si="15"/>
        <v>1</v>
      </c>
      <c r="G153" s="132" t="s">
        <v>117</v>
      </c>
      <c r="H153" s="133"/>
      <c r="I153" s="54">
        <f t="shared" si="12"/>
        <v>12</v>
      </c>
      <c r="J153" s="23">
        <f t="shared" si="16"/>
        <v>44550</v>
      </c>
      <c r="K153" s="54">
        <f t="shared" si="17"/>
        <v>6321.48</v>
      </c>
      <c r="L153" s="74" t="s">
        <v>16</v>
      </c>
      <c r="M153" s="56">
        <f t="shared" si="13"/>
        <v>1</v>
      </c>
      <c r="N153" s="54">
        <f t="shared" si="14"/>
        <v>12</v>
      </c>
      <c r="O153" s="56">
        <v>0</v>
      </c>
      <c r="P153" s="29"/>
      <c r="Q153" s="71"/>
    </row>
    <row r="154" spans="1:17" ht="20.25" customHeight="1" x14ac:dyDescent="0.25">
      <c r="A154" s="74">
        <v>149</v>
      </c>
      <c r="B154" s="17" t="s">
        <v>82</v>
      </c>
      <c r="C154" s="25">
        <v>44551</v>
      </c>
      <c r="D154" s="74">
        <v>1</v>
      </c>
      <c r="E154" s="95">
        <v>12</v>
      </c>
      <c r="F154" s="56">
        <f t="shared" si="15"/>
        <v>1</v>
      </c>
      <c r="G154" s="132" t="s">
        <v>117</v>
      </c>
      <c r="H154" s="133"/>
      <c r="I154" s="54">
        <f t="shared" si="12"/>
        <v>12</v>
      </c>
      <c r="J154" s="23">
        <f t="shared" si="16"/>
        <v>44551</v>
      </c>
      <c r="K154" s="54">
        <f t="shared" si="17"/>
        <v>6321.48</v>
      </c>
      <c r="L154" s="74" t="s">
        <v>16</v>
      </c>
      <c r="M154" s="56">
        <f t="shared" si="13"/>
        <v>1</v>
      </c>
      <c r="N154" s="54">
        <f t="shared" si="14"/>
        <v>12</v>
      </c>
      <c r="O154" s="56">
        <v>0</v>
      </c>
      <c r="P154" s="29"/>
      <c r="Q154" s="71"/>
    </row>
    <row r="155" spans="1:17" ht="20.25" customHeight="1" x14ac:dyDescent="0.25">
      <c r="A155" s="74">
        <v>150</v>
      </c>
      <c r="B155" s="17" t="s">
        <v>82</v>
      </c>
      <c r="C155" s="25">
        <v>44553</v>
      </c>
      <c r="D155" s="74">
        <v>1</v>
      </c>
      <c r="E155" s="95">
        <v>12</v>
      </c>
      <c r="F155" s="56">
        <f t="shared" si="15"/>
        <v>1</v>
      </c>
      <c r="G155" s="132" t="s">
        <v>117</v>
      </c>
      <c r="H155" s="133"/>
      <c r="I155" s="54">
        <f t="shared" si="12"/>
        <v>12</v>
      </c>
      <c r="J155" s="23">
        <f t="shared" si="16"/>
        <v>44553</v>
      </c>
      <c r="K155" s="54">
        <f t="shared" si="17"/>
        <v>6321.48</v>
      </c>
      <c r="L155" s="74" t="s">
        <v>16</v>
      </c>
      <c r="M155" s="56">
        <f t="shared" si="13"/>
        <v>1</v>
      </c>
      <c r="N155" s="54">
        <f t="shared" si="14"/>
        <v>12</v>
      </c>
      <c r="O155" s="56">
        <v>0</v>
      </c>
      <c r="P155" s="29"/>
      <c r="Q155" s="71"/>
    </row>
    <row r="156" spans="1:17" ht="20.25" customHeight="1" x14ac:dyDescent="0.25">
      <c r="A156" s="74">
        <v>151</v>
      </c>
      <c r="B156" s="17" t="s">
        <v>82</v>
      </c>
      <c r="C156" s="25">
        <v>44554</v>
      </c>
      <c r="D156" s="74">
        <v>1</v>
      </c>
      <c r="E156" s="95">
        <v>12</v>
      </c>
      <c r="F156" s="56">
        <f t="shared" si="15"/>
        <v>1</v>
      </c>
      <c r="G156" s="132" t="s">
        <v>117</v>
      </c>
      <c r="H156" s="133"/>
      <c r="I156" s="54">
        <f t="shared" si="12"/>
        <v>12</v>
      </c>
      <c r="J156" s="23">
        <f t="shared" si="16"/>
        <v>44554</v>
      </c>
      <c r="K156" s="54">
        <f t="shared" si="17"/>
        <v>6321.48</v>
      </c>
      <c r="L156" s="74" t="s">
        <v>16</v>
      </c>
      <c r="M156" s="56">
        <f t="shared" si="13"/>
        <v>1</v>
      </c>
      <c r="N156" s="54">
        <f t="shared" si="14"/>
        <v>12</v>
      </c>
      <c r="O156" s="56">
        <v>0</v>
      </c>
      <c r="P156" s="29"/>
      <c r="Q156" s="71"/>
    </row>
    <row r="157" spans="1:17" ht="20.25" customHeight="1" x14ac:dyDescent="0.25">
      <c r="A157" s="74">
        <v>152</v>
      </c>
      <c r="B157" s="17" t="s">
        <v>82</v>
      </c>
      <c r="C157" s="25">
        <v>44554</v>
      </c>
      <c r="D157" s="74">
        <v>1</v>
      </c>
      <c r="E157" s="95">
        <v>12</v>
      </c>
      <c r="F157" s="56">
        <f t="shared" si="15"/>
        <v>1</v>
      </c>
      <c r="G157" s="132" t="s">
        <v>117</v>
      </c>
      <c r="H157" s="133"/>
      <c r="I157" s="54">
        <f t="shared" si="12"/>
        <v>12</v>
      </c>
      <c r="J157" s="23">
        <f t="shared" si="16"/>
        <v>44554</v>
      </c>
      <c r="K157" s="54">
        <f t="shared" si="17"/>
        <v>6321.48</v>
      </c>
      <c r="L157" s="74" t="s">
        <v>16</v>
      </c>
      <c r="M157" s="56">
        <f t="shared" si="13"/>
        <v>1</v>
      </c>
      <c r="N157" s="54">
        <f t="shared" si="14"/>
        <v>12</v>
      </c>
      <c r="O157" s="56">
        <v>0</v>
      </c>
      <c r="P157" s="29"/>
      <c r="Q157" s="71"/>
    </row>
    <row r="158" spans="1:17" ht="20.25" customHeight="1" x14ac:dyDescent="0.25">
      <c r="A158" s="74">
        <v>153</v>
      </c>
      <c r="B158" s="17" t="s">
        <v>82</v>
      </c>
      <c r="C158" s="25">
        <v>44555</v>
      </c>
      <c r="D158" s="74">
        <v>1</v>
      </c>
      <c r="E158" s="95">
        <v>12</v>
      </c>
      <c r="F158" s="56">
        <f t="shared" si="15"/>
        <v>1</v>
      </c>
      <c r="G158" s="132" t="s">
        <v>117</v>
      </c>
      <c r="H158" s="133"/>
      <c r="I158" s="54">
        <f t="shared" si="12"/>
        <v>12</v>
      </c>
      <c r="J158" s="23">
        <f t="shared" si="16"/>
        <v>44555</v>
      </c>
      <c r="K158" s="54">
        <f t="shared" si="17"/>
        <v>6321.48</v>
      </c>
      <c r="L158" s="74" t="s">
        <v>16</v>
      </c>
      <c r="M158" s="56">
        <f t="shared" si="13"/>
        <v>1</v>
      </c>
      <c r="N158" s="54">
        <f t="shared" si="14"/>
        <v>12</v>
      </c>
      <c r="O158" s="56">
        <v>0</v>
      </c>
      <c r="P158" s="29"/>
      <c r="Q158" s="71"/>
    </row>
    <row r="159" spans="1:17" ht="20.25" customHeight="1" x14ac:dyDescent="0.25">
      <c r="A159" s="74">
        <v>154</v>
      </c>
      <c r="B159" s="17" t="s">
        <v>82</v>
      </c>
      <c r="C159" s="25">
        <v>44556</v>
      </c>
      <c r="D159" s="74">
        <v>1</v>
      </c>
      <c r="E159" s="95">
        <v>12</v>
      </c>
      <c r="F159" s="56">
        <f t="shared" si="15"/>
        <v>1</v>
      </c>
      <c r="G159" s="132" t="s">
        <v>117</v>
      </c>
      <c r="H159" s="82"/>
      <c r="I159" s="54">
        <f t="shared" si="12"/>
        <v>12</v>
      </c>
      <c r="J159" s="23">
        <f t="shared" si="16"/>
        <v>44556</v>
      </c>
      <c r="K159" s="54">
        <f t="shared" si="17"/>
        <v>6321.48</v>
      </c>
      <c r="L159" s="74" t="s">
        <v>16</v>
      </c>
      <c r="M159" s="56">
        <f t="shared" si="13"/>
        <v>1</v>
      </c>
      <c r="N159" s="54">
        <f t="shared" si="14"/>
        <v>12</v>
      </c>
      <c r="O159" s="56">
        <v>0</v>
      </c>
      <c r="P159" s="29"/>
      <c r="Q159" s="71"/>
    </row>
    <row r="160" spans="1:17" ht="20.25" customHeight="1" x14ac:dyDescent="0.25">
      <c r="A160" s="74">
        <v>155</v>
      </c>
      <c r="B160" s="17" t="s">
        <v>82</v>
      </c>
      <c r="C160" s="25">
        <v>44558</v>
      </c>
      <c r="D160" s="74">
        <v>1</v>
      </c>
      <c r="E160" s="95">
        <v>12</v>
      </c>
      <c r="F160" s="56">
        <f t="shared" si="15"/>
        <v>1</v>
      </c>
      <c r="G160" s="132" t="s">
        <v>117</v>
      </c>
      <c r="H160" s="82"/>
      <c r="I160" s="54">
        <f t="shared" si="12"/>
        <v>12</v>
      </c>
      <c r="J160" s="23">
        <f t="shared" si="16"/>
        <v>44558</v>
      </c>
      <c r="K160" s="54">
        <f t="shared" si="17"/>
        <v>6321.48</v>
      </c>
      <c r="L160" s="74" t="s">
        <v>16</v>
      </c>
      <c r="M160" s="56">
        <f t="shared" si="13"/>
        <v>1</v>
      </c>
      <c r="N160" s="54">
        <f t="shared" si="14"/>
        <v>12</v>
      </c>
      <c r="O160" s="56">
        <v>0</v>
      </c>
      <c r="P160" s="29"/>
      <c r="Q160" s="71"/>
    </row>
    <row r="161" spans="1:17" ht="20.25" customHeight="1" x14ac:dyDescent="0.25">
      <c r="A161" s="74">
        <v>156</v>
      </c>
      <c r="B161" s="17" t="s">
        <v>82</v>
      </c>
      <c r="C161" s="25">
        <v>44556</v>
      </c>
      <c r="D161" s="74">
        <v>1</v>
      </c>
      <c r="E161" s="95">
        <v>12</v>
      </c>
      <c r="F161" s="56">
        <f t="shared" si="15"/>
        <v>1</v>
      </c>
      <c r="G161" s="132" t="s">
        <v>117</v>
      </c>
      <c r="H161" s="82"/>
      <c r="I161" s="54">
        <f t="shared" si="12"/>
        <v>12</v>
      </c>
      <c r="J161" s="23">
        <f t="shared" si="16"/>
        <v>44556</v>
      </c>
      <c r="K161" s="54">
        <f t="shared" si="17"/>
        <v>6321.48</v>
      </c>
      <c r="L161" s="74" t="s">
        <v>16</v>
      </c>
      <c r="M161" s="56">
        <f t="shared" si="13"/>
        <v>1</v>
      </c>
      <c r="N161" s="54">
        <f t="shared" si="14"/>
        <v>12</v>
      </c>
      <c r="O161" s="56">
        <v>0</v>
      </c>
      <c r="P161" s="29"/>
      <c r="Q161" s="71"/>
    </row>
    <row r="162" spans="1:17" ht="20.25" customHeight="1" x14ac:dyDescent="0.25">
      <c r="A162" s="74">
        <v>157</v>
      </c>
      <c r="B162" s="17" t="s">
        <v>82</v>
      </c>
      <c r="C162" s="25">
        <v>44557</v>
      </c>
      <c r="D162" s="74">
        <v>1</v>
      </c>
      <c r="E162" s="95">
        <v>12</v>
      </c>
      <c r="F162" s="56">
        <f t="shared" si="15"/>
        <v>1</v>
      </c>
      <c r="G162" s="132" t="s">
        <v>117</v>
      </c>
      <c r="H162" s="82"/>
      <c r="I162" s="54">
        <f t="shared" si="12"/>
        <v>12</v>
      </c>
      <c r="J162" s="23">
        <f t="shared" si="16"/>
        <v>44557</v>
      </c>
      <c r="K162" s="54">
        <f t="shared" si="17"/>
        <v>6321.48</v>
      </c>
      <c r="L162" s="74" t="s">
        <v>16</v>
      </c>
      <c r="M162" s="56">
        <f t="shared" si="13"/>
        <v>1</v>
      </c>
      <c r="N162" s="54">
        <f t="shared" si="14"/>
        <v>12</v>
      </c>
      <c r="O162" s="56">
        <v>0</v>
      </c>
      <c r="P162" s="29"/>
      <c r="Q162" s="71"/>
    </row>
    <row r="163" spans="1:17" ht="20.25" customHeight="1" x14ac:dyDescent="0.25">
      <c r="A163" s="74">
        <v>158</v>
      </c>
      <c r="B163" s="17" t="s">
        <v>82</v>
      </c>
      <c r="C163" s="25">
        <v>44558</v>
      </c>
      <c r="D163" s="74">
        <v>1</v>
      </c>
      <c r="E163" s="95">
        <v>12</v>
      </c>
      <c r="F163" s="56">
        <f t="shared" si="15"/>
        <v>1</v>
      </c>
      <c r="G163" s="132" t="s">
        <v>117</v>
      </c>
      <c r="H163" s="82"/>
      <c r="I163" s="54">
        <f t="shared" si="12"/>
        <v>12</v>
      </c>
      <c r="J163" s="23">
        <f t="shared" si="16"/>
        <v>44558</v>
      </c>
      <c r="K163" s="54">
        <f t="shared" si="17"/>
        <v>6321.48</v>
      </c>
      <c r="L163" s="74" t="s">
        <v>16</v>
      </c>
      <c r="M163" s="56">
        <f t="shared" si="13"/>
        <v>1</v>
      </c>
      <c r="N163" s="54">
        <f t="shared" si="14"/>
        <v>12</v>
      </c>
      <c r="O163" s="56">
        <v>0</v>
      </c>
      <c r="P163" s="29"/>
      <c r="Q163" s="71"/>
    </row>
    <row r="164" spans="1:17" ht="20.25" customHeight="1" x14ac:dyDescent="0.25">
      <c r="A164" s="74">
        <v>159</v>
      </c>
      <c r="B164" s="17" t="s">
        <v>82</v>
      </c>
      <c r="C164" s="25">
        <v>44559</v>
      </c>
      <c r="D164" s="74">
        <v>1</v>
      </c>
      <c r="E164" s="95">
        <v>12</v>
      </c>
      <c r="F164" s="56">
        <f t="shared" si="15"/>
        <v>1</v>
      </c>
      <c r="G164" s="132" t="s">
        <v>117</v>
      </c>
      <c r="H164" s="82"/>
      <c r="I164" s="54">
        <f t="shared" si="12"/>
        <v>12</v>
      </c>
      <c r="J164" s="23">
        <f t="shared" si="16"/>
        <v>44559</v>
      </c>
      <c r="K164" s="54">
        <f t="shared" si="17"/>
        <v>6321.48</v>
      </c>
      <c r="L164" s="74" t="s">
        <v>16</v>
      </c>
      <c r="M164" s="56">
        <f t="shared" si="13"/>
        <v>1</v>
      </c>
      <c r="N164" s="54">
        <f t="shared" si="14"/>
        <v>12</v>
      </c>
      <c r="O164" s="56">
        <v>0</v>
      </c>
      <c r="P164" s="29"/>
      <c r="Q164" s="71"/>
    </row>
    <row r="165" spans="1:17" ht="20.25" customHeight="1" x14ac:dyDescent="0.25">
      <c r="A165" s="74">
        <v>160</v>
      </c>
      <c r="B165" s="17" t="s">
        <v>82</v>
      </c>
      <c r="C165" s="25">
        <v>44561</v>
      </c>
      <c r="D165" s="74">
        <v>1</v>
      </c>
      <c r="E165" s="95">
        <v>12</v>
      </c>
      <c r="F165" s="56">
        <f t="shared" si="15"/>
        <v>1</v>
      </c>
      <c r="G165" s="132" t="s">
        <v>117</v>
      </c>
      <c r="H165" s="82"/>
      <c r="I165" s="54">
        <f t="shared" si="12"/>
        <v>12</v>
      </c>
      <c r="J165" s="23">
        <f t="shared" si="16"/>
        <v>44561</v>
      </c>
      <c r="K165" s="54">
        <f t="shared" si="17"/>
        <v>6321.48</v>
      </c>
      <c r="L165" s="74" t="s">
        <v>16</v>
      </c>
      <c r="M165" s="56">
        <f t="shared" si="13"/>
        <v>1</v>
      </c>
      <c r="N165" s="54">
        <f t="shared" si="14"/>
        <v>12</v>
      </c>
      <c r="O165" s="56">
        <v>0</v>
      </c>
      <c r="P165" s="29"/>
      <c r="Q165" s="71"/>
    </row>
    <row r="166" spans="1:17" ht="20.25" customHeight="1" x14ac:dyDescent="0.25">
      <c r="A166" s="74">
        <v>161</v>
      </c>
      <c r="B166" s="17" t="s">
        <v>82</v>
      </c>
      <c r="C166" s="25">
        <v>44561</v>
      </c>
      <c r="D166" s="74">
        <v>1</v>
      </c>
      <c r="E166" s="95">
        <v>12</v>
      </c>
      <c r="F166" s="56">
        <f t="shared" si="15"/>
        <v>1</v>
      </c>
      <c r="G166" s="132" t="s">
        <v>117</v>
      </c>
      <c r="H166" s="133"/>
      <c r="I166" s="54">
        <f t="shared" si="12"/>
        <v>12</v>
      </c>
      <c r="J166" s="23">
        <f t="shared" si="16"/>
        <v>44561</v>
      </c>
      <c r="K166" s="54">
        <f t="shared" si="17"/>
        <v>6321.48</v>
      </c>
      <c r="L166" s="74" t="s">
        <v>16</v>
      </c>
      <c r="M166" s="56">
        <f t="shared" si="13"/>
        <v>1</v>
      </c>
      <c r="N166" s="54">
        <f t="shared" si="14"/>
        <v>12</v>
      </c>
      <c r="O166" s="56">
        <v>0</v>
      </c>
      <c r="P166" s="29"/>
      <c r="Q166" s="71"/>
    </row>
    <row r="167" spans="1:17" ht="20.25" customHeight="1" x14ac:dyDescent="0.25">
      <c r="A167" s="74">
        <v>162</v>
      </c>
      <c r="B167" s="17" t="s">
        <v>442</v>
      </c>
      <c r="C167" s="25">
        <v>44536</v>
      </c>
      <c r="D167" s="74">
        <v>1</v>
      </c>
      <c r="E167" s="95">
        <v>5</v>
      </c>
      <c r="F167" s="56">
        <f t="shared" si="15"/>
        <v>1</v>
      </c>
      <c r="G167" s="132" t="s">
        <v>446</v>
      </c>
      <c r="H167" s="82">
        <v>44538</v>
      </c>
      <c r="I167" s="54">
        <f t="shared" si="12"/>
        <v>5</v>
      </c>
      <c r="J167" s="23">
        <v>44539</v>
      </c>
      <c r="K167" s="54">
        <f t="shared" si="17"/>
        <v>2633.95</v>
      </c>
      <c r="L167" s="74" t="s">
        <v>16</v>
      </c>
      <c r="M167" s="56">
        <f t="shared" si="13"/>
        <v>1</v>
      </c>
      <c r="N167" s="54">
        <f t="shared" si="14"/>
        <v>5</v>
      </c>
      <c r="O167" s="56">
        <v>0</v>
      </c>
      <c r="P167" s="29"/>
      <c r="Q167" s="71"/>
    </row>
    <row r="168" spans="1:17" ht="20.25" customHeight="1" x14ac:dyDescent="0.25">
      <c r="A168" s="74">
        <v>163</v>
      </c>
      <c r="B168" s="17" t="s">
        <v>23</v>
      </c>
      <c r="C168" s="25">
        <v>44538</v>
      </c>
      <c r="D168" s="74">
        <v>1</v>
      </c>
      <c r="E168" s="95">
        <v>50</v>
      </c>
      <c r="F168" s="56">
        <f t="shared" si="15"/>
        <v>1</v>
      </c>
      <c r="G168" s="132" t="s">
        <v>447</v>
      </c>
      <c r="H168" s="82">
        <v>44539</v>
      </c>
      <c r="I168" s="54">
        <f t="shared" si="12"/>
        <v>50</v>
      </c>
      <c r="J168" s="23">
        <v>44546</v>
      </c>
      <c r="K168" s="54">
        <f t="shared" si="17"/>
        <v>26339.5</v>
      </c>
      <c r="L168" s="74" t="s">
        <v>16</v>
      </c>
      <c r="M168" s="56">
        <f t="shared" si="13"/>
        <v>1</v>
      </c>
      <c r="N168" s="54">
        <f t="shared" si="14"/>
        <v>50</v>
      </c>
      <c r="O168" s="56">
        <v>0</v>
      </c>
      <c r="P168" s="29"/>
      <c r="Q168" s="71"/>
    </row>
    <row r="169" spans="1:17" ht="20.25" customHeight="1" x14ac:dyDescent="0.25">
      <c r="A169" s="74">
        <v>164</v>
      </c>
      <c r="B169" s="17" t="s">
        <v>23</v>
      </c>
      <c r="C169" s="25">
        <v>44538</v>
      </c>
      <c r="D169" s="74">
        <v>1</v>
      </c>
      <c r="E169" s="95">
        <v>146</v>
      </c>
      <c r="F169" s="56">
        <f t="shared" si="15"/>
        <v>1</v>
      </c>
      <c r="G169" s="132" t="s">
        <v>448</v>
      </c>
      <c r="H169" s="82">
        <v>44539</v>
      </c>
      <c r="I169" s="54">
        <f t="shared" si="12"/>
        <v>146</v>
      </c>
      <c r="J169" s="23" t="s">
        <v>26</v>
      </c>
      <c r="K169" s="54">
        <f t="shared" si="17"/>
        <v>76911.34</v>
      </c>
      <c r="L169" s="74" t="s">
        <v>16</v>
      </c>
      <c r="M169" s="56">
        <f t="shared" si="13"/>
        <v>1</v>
      </c>
      <c r="N169" s="54">
        <f t="shared" si="14"/>
        <v>146</v>
      </c>
      <c r="O169" s="56">
        <v>0</v>
      </c>
      <c r="P169" s="29"/>
      <c r="Q169" s="71"/>
    </row>
    <row r="170" spans="1:17" ht="20.25" customHeight="1" x14ac:dyDescent="0.25">
      <c r="A170" s="74">
        <v>165</v>
      </c>
      <c r="B170" s="17" t="s">
        <v>302</v>
      </c>
      <c r="C170" s="25">
        <v>44550</v>
      </c>
      <c r="D170" s="74">
        <v>1</v>
      </c>
      <c r="E170" s="95">
        <v>40</v>
      </c>
      <c r="F170" s="56">
        <f t="shared" si="15"/>
        <v>1</v>
      </c>
      <c r="G170" s="132" t="s">
        <v>449</v>
      </c>
      <c r="H170" s="82">
        <v>44551</v>
      </c>
      <c r="I170" s="54">
        <f t="shared" si="12"/>
        <v>40</v>
      </c>
      <c r="J170" s="23" t="s">
        <v>26</v>
      </c>
      <c r="K170" s="54">
        <f t="shared" si="17"/>
        <v>21071.599999999999</v>
      </c>
      <c r="L170" s="74" t="s">
        <v>16</v>
      </c>
      <c r="M170" s="56">
        <f t="shared" si="13"/>
        <v>1</v>
      </c>
      <c r="N170" s="54">
        <f t="shared" si="14"/>
        <v>40</v>
      </c>
      <c r="O170" s="56">
        <v>0</v>
      </c>
      <c r="P170" s="29"/>
      <c r="Q170" s="71"/>
    </row>
    <row r="171" spans="1:17" ht="20.25" customHeight="1" x14ac:dyDescent="0.25">
      <c r="A171" s="74">
        <v>166</v>
      </c>
      <c r="B171" s="17" t="s">
        <v>443</v>
      </c>
      <c r="C171" s="25">
        <v>44546</v>
      </c>
      <c r="D171" s="74">
        <v>1</v>
      </c>
      <c r="E171" s="95">
        <v>15</v>
      </c>
      <c r="F171" s="56">
        <f t="shared" si="15"/>
        <v>1</v>
      </c>
      <c r="G171" s="132" t="s">
        <v>450</v>
      </c>
      <c r="H171" s="82">
        <v>44553</v>
      </c>
      <c r="I171" s="54">
        <f t="shared" si="12"/>
        <v>15</v>
      </c>
      <c r="J171" s="23">
        <v>44554</v>
      </c>
      <c r="K171" s="54">
        <f t="shared" si="17"/>
        <v>7901.8499999999995</v>
      </c>
      <c r="L171" s="74" t="s">
        <v>216</v>
      </c>
      <c r="M171" s="56">
        <f t="shared" si="13"/>
        <v>1</v>
      </c>
      <c r="N171" s="54">
        <f t="shared" si="14"/>
        <v>15</v>
      </c>
      <c r="O171" s="56">
        <v>0</v>
      </c>
      <c r="P171" s="29"/>
      <c r="Q171" s="71"/>
    </row>
    <row r="172" spans="1:17" ht="20.25" customHeight="1" x14ac:dyDescent="0.25">
      <c r="A172" s="74">
        <v>167</v>
      </c>
      <c r="B172" s="17" t="s">
        <v>444</v>
      </c>
      <c r="C172" s="25">
        <v>44550</v>
      </c>
      <c r="D172" s="74">
        <v>1</v>
      </c>
      <c r="E172" s="95">
        <v>15</v>
      </c>
      <c r="F172" s="56">
        <f t="shared" si="15"/>
        <v>1</v>
      </c>
      <c r="G172" s="132" t="s">
        <v>451</v>
      </c>
      <c r="H172" s="82">
        <v>44557</v>
      </c>
      <c r="I172" s="54">
        <f t="shared" si="12"/>
        <v>15</v>
      </c>
      <c r="J172" s="23" t="s">
        <v>26</v>
      </c>
      <c r="K172" s="54">
        <f t="shared" si="17"/>
        <v>7901.8499999999995</v>
      </c>
      <c r="L172" s="74" t="s">
        <v>216</v>
      </c>
      <c r="M172" s="56">
        <f t="shared" si="13"/>
        <v>1</v>
      </c>
      <c r="N172" s="54">
        <f t="shared" si="14"/>
        <v>15</v>
      </c>
      <c r="O172" s="56">
        <v>0</v>
      </c>
      <c r="P172" s="29"/>
      <c r="Q172" s="71"/>
    </row>
    <row r="173" spans="1:17" ht="20.25" customHeight="1" x14ac:dyDescent="0.25">
      <c r="A173" s="74">
        <v>168</v>
      </c>
      <c r="B173" s="17" t="s">
        <v>445</v>
      </c>
      <c r="C173" s="25">
        <v>44553</v>
      </c>
      <c r="D173" s="74">
        <v>1</v>
      </c>
      <c r="E173" s="95">
        <v>15</v>
      </c>
      <c r="F173" s="56">
        <f t="shared" si="15"/>
        <v>1</v>
      </c>
      <c r="G173" s="132" t="s">
        <v>452</v>
      </c>
      <c r="H173" s="82">
        <v>44557</v>
      </c>
      <c r="I173" s="54">
        <f t="shared" si="12"/>
        <v>15</v>
      </c>
      <c r="J173" s="23">
        <v>44559</v>
      </c>
      <c r="K173" s="54">
        <f t="shared" si="17"/>
        <v>7901.8499999999995</v>
      </c>
      <c r="L173" s="74" t="s">
        <v>16</v>
      </c>
      <c r="M173" s="56">
        <f t="shared" si="13"/>
        <v>1</v>
      </c>
      <c r="N173" s="54">
        <f t="shared" si="14"/>
        <v>15</v>
      </c>
      <c r="O173" s="56">
        <v>0</v>
      </c>
      <c r="P173" s="29"/>
      <c r="Q173" s="71"/>
    </row>
    <row r="174" spans="1:17" ht="20.25" customHeight="1" x14ac:dyDescent="0.25">
      <c r="A174" s="74">
        <v>169</v>
      </c>
      <c r="B174" s="17" t="s">
        <v>23</v>
      </c>
      <c r="C174" s="25">
        <v>44537</v>
      </c>
      <c r="D174" s="74">
        <v>1</v>
      </c>
      <c r="E174" s="95">
        <v>146</v>
      </c>
      <c r="F174" s="56">
        <f t="shared" si="15"/>
        <v>1</v>
      </c>
      <c r="G174" s="132" t="s">
        <v>453</v>
      </c>
      <c r="H174" s="82">
        <v>44559</v>
      </c>
      <c r="I174" s="54">
        <f t="shared" si="12"/>
        <v>146</v>
      </c>
      <c r="J174" s="23" t="s">
        <v>26</v>
      </c>
      <c r="K174" s="54">
        <f t="shared" si="17"/>
        <v>76911.34</v>
      </c>
      <c r="L174" s="74" t="s">
        <v>16</v>
      </c>
      <c r="M174" s="56">
        <f t="shared" si="13"/>
        <v>1</v>
      </c>
      <c r="N174" s="54">
        <f t="shared" si="14"/>
        <v>146</v>
      </c>
      <c r="O174" s="56">
        <v>0</v>
      </c>
      <c r="P174" s="29"/>
      <c r="Q174" s="71"/>
    </row>
    <row r="175" spans="1:17" ht="20.25" customHeight="1" x14ac:dyDescent="0.25">
      <c r="A175" s="74">
        <v>170</v>
      </c>
      <c r="B175" s="17" t="s">
        <v>23</v>
      </c>
      <c r="C175" s="25">
        <v>44537</v>
      </c>
      <c r="D175" s="74">
        <v>1</v>
      </c>
      <c r="E175" s="95">
        <v>50</v>
      </c>
      <c r="F175" s="56">
        <f t="shared" si="15"/>
        <v>1</v>
      </c>
      <c r="G175" s="132" t="s">
        <v>454</v>
      </c>
      <c r="H175" s="82">
        <v>44559</v>
      </c>
      <c r="I175" s="54">
        <f t="shared" si="12"/>
        <v>50</v>
      </c>
      <c r="J175" s="23">
        <v>44568</v>
      </c>
      <c r="K175" s="54">
        <f t="shared" si="17"/>
        <v>26339.5</v>
      </c>
      <c r="L175" s="74" t="s">
        <v>16</v>
      </c>
      <c r="M175" s="56">
        <f t="shared" si="13"/>
        <v>1</v>
      </c>
      <c r="N175" s="54">
        <f t="shared" si="14"/>
        <v>50</v>
      </c>
      <c r="O175" s="56">
        <v>0</v>
      </c>
      <c r="P175" s="29"/>
      <c r="Q175" s="71"/>
    </row>
    <row r="176" spans="1:17" ht="20.25" customHeight="1" x14ac:dyDescent="0.25">
      <c r="A176" s="74"/>
      <c r="B176" s="17"/>
      <c r="C176" s="25"/>
      <c r="D176" s="74"/>
      <c r="E176" s="95"/>
      <c r="F176" s="56"/>
      <c r="G176" s="132"/>
      <c r="H176" s="133"/>
      <c r="I176" s="54"/>
      <c r="J176" s="23"/>
      <c r="K176" s="54"/>
      <c r="L176" s="74"/>
      <c r="M176" s="56"/>
      <c r="N176" s="54"/>
      <c r="O176" s="56"/>
      <c r="P176" s="29"/>
      <c r="Q176" s="71"/>
    </row>
    <row r="177" spans="1:17" ht="20.25" customHeight="1" x14ac:dyDescent="0.25">
      <c r="A177" s="74"/>
      <c r="B177" s="17"/>
      <c r="C177" s="25"/>
      <c r="D177" s="74"/>
      <c r="E177" s="95"/>
      <c r="F177" s="56"/>
      <c r="G177" s="132"/>
      <c r="H177" s="133"/>
      <c r="I177" s="54"/>
      <c r="J177" s="23"/>
      <c r="K177" s="54"/>
      <c r="L177" s="74"/>
      <c r="M177" s="56"/>
      <c r="N177" s="54"/>
      <c r="O177" s="56"/>
      <c r="P177" s="29"/>
      <c r="Q177" s="71"/>
    </row>
    <row r="178" spans="1:17" ht="20.25" customHeight="1" x14ac:dyDescent="0.25">
      <c r="A178" s="74"/>
      <c r="B178" s="17"/>
      <c r="C178" s="25"/>
      <c r="D178" s="74"/>
      <c r="E178" s="95"/>
      <c r="F178" s="56"/>
      <c r="G178" s="132"/>
      <c r="H178" s="133"/>
      <c r="I178" s="54"/>
      <c r="J178" s="23"/>
      <c r="K178" s="54"/>
      <c r="L178" s="74"/>
      <c r="M178" s="56"/>
      <c r="N178" s="54"/>
      <c r="O178" s="56"/>
      <c r="P178" s="29"/>
      <c r="Q178" s="71"/>
    </row>
    <row r="179" spans="1:17" ht="20.25" customHeight="1" x14ac:dyDescent="0.25">
      <c r="A179" s="74"/>
      <c r="B179" s="17"/>
      <c r="C179" s="25"/>
      <c r="D179" s="74"/>
      <c r="E179" s="95"/>
      <c r="F179" s="56"/>
      <c r="G179" s="132"/>
      <c r="H179" s="133"/>
      <c r="I179" s="54"/>
      <c r="J179" s="23"/>
      <c r="K179" s="54"/>
      <c r="L179" s="74"/>
      <c r="M179" s="56"/>
      <c r="N179" s="54"/>
      <c r="O179" s="56"/>
      <c r="P179" s="29"/>
      <c r="Q179" s="71"/>
    </row>
    <row r="180" spans="1:17" ht="20.25" customHeight="1" x14ac:dyDescent="0.25">
      <c r="A180" s="74"/>
      <c r="B180" s="17"/>
      <c r="C180" s="25"/>
      <c r="D180" s="74"/>
      <c r="E180" s="95"/>
      <c r="F180" s="56"/>
      <c r="G180" s="132"/>
      <c r="H180" s="133"/>
      <c r="I180" s="54"/>
      <c r="J180" s="23"/>
      <c r="K180" s="54"/>
      <c r="L180" s="74"/>
      <c r="M180" s="56"/>
      <c r="N180" s="54"/>
      <c r="O180" s="56"/>
      <c r="P180" s="29"/>
      <c r="Q180" s="71"/>
    </row>
    <row r="181" spans="1:17" ht="26.25" customHeight="1" x14ac:dyDescent="0.25">
      <c r="A181" s="74"/>
      <c r="B181" s="17"/>
      <c r="C181" s="25"/>
      <c r="D181" s="74"/>
      <c r="E181" s="95"/>
      <c r="F181" s="56"/>
      <c r="G181" s="132"/>
      <c r="H181" s="133"/>
      <c r="I181" s="54"/>
      <c r="J181" s="23"/>
      <c r="K181" s="54"/>
      <c r="L181" s="74"/>
      <c r="M181" s="56"/>
      <c r="N181" s="54"/>
      <c r="O181" s="56"/>
      <c r="P181" s="29"/>
      <c r="Q181" s="71"/>
    </row>
    <row r="182" spans="1:17" ht="20.25" customHeight="1" x14ac:dyDescent="0.25">
      <c r="A182" s="74"/>
      <c r="B182" s="17"/>
      <c r="C182" s="25"/>
      <c r="D182" s="74"/>
      <c r="E182" s="95"/>
      <c r="F182" s="56"/>
      <c r="G182" s="132"/>
      <c r="H182" s="133"/>
      <c r="I182" s="54"/>
      <c r="J182" s="23"/>
      <c r="K182" s="54"/>
      <c r="L182" s="74"/>
      <c r="M182" s="56"/>
      <c r="N182" s="54"/>
      <c r="O182" s="56"/>
      <c r="P182" s="29"/>
      <c r="Q182" s="71"/>
    </row>
    <row r="183" spans="1:17" ht="20.25" customHeight="1" x14ac:dyDescent="0.25">
      <c r="A183" s="74"/>
      <c r="B183" s="17"/>
      <c r="C183" s="25"/>
      <c r="D183" s="74"/>
      <c r="E183" s="95"/>
      <c r="F183" s="56"/>
      <c r="G183" s="132"/>
      <c r="H183" s="82"/>
      <c r="I183" s="54"/>
      <c r="J183" s="23"/>
      <c r="K183" s="54"/>
      <c r="L183" s="74"/>
      <c r="M183" s="56"/>
      <c r="N183" s="54"/>
      <c r="O183" s="56"/>
      <c r="P183" s="29"/>
      <c r="Q183" s="49"/>
    </row>
    <row r="184" spans="1:17" ht="20.25" customHeight="1" x14ac:dyDescent="0.25">
      <c r="A184" s="74"/>
      <c r="B184" s="17"/>
      <c r="C184" s="25"/>
      <c r="D184" s="74"/>
      <c r="E184" s="95"/>
      <c r="F184" s="56"/>
      <c r="G184" s="132"/>
      <c r="H184" s="82"/>
      <c r="I184" s="54"/>
      <c r="J184" s="23"/>
      <c r="K184" s="54"/>
      <c r="L184" s="74"/>
      <c r="M184" s="56"/>
      <c r="N184" s="54"/>
      <c r="O184" s="56"/>
      <c r="P184" s="29"/>
      <c r="Q184" s="49"/>
    </row>
    <row r="185" spans="1:17" ht="20.25" customHeight="1" x14ac:dyDescent="0.25">
      <c r="A185" s="74"/>
      <c r="B185" s="17"/>
      <c r="C185" s="25"/>
      <c r="D185" s="74"/>
      <c r="E185" s="95"/>
      <c r="F185" s="56"/>
      <c r="G185" s="132"/>
      <c r="H185" s="82"/>
      <c r="I185" s="54"/>
      <c r="J185" s="23"/>
      <c r="K185" s="54"/>
      <c r="L185" s="74"/>
      <c r="M185" s="56"/>
      <c r="N185" s="54"/>
      <c r="O185" s="56"/>
      <c r="P185" s="29"/>
      <c r="Q185" s="49"/>
    </row>
    <row r="186" spans="1:17" ht="20.25" customHeight="1" x14ac:dyDescent="0.25">
      <c r="A186" s="74"/>
      <c r="B186" s="17"/>
      <c r="C186" s="25"/>
      <c r="D186" s="74"/>
      <c r="E186" s="95"/>
      <c r="F186" s="56"/>
      <c r="G186" s="132"/>
      <c r="H186" s="82"/>
      <c r="I186" s="54"/>
      <c r="J186" s="23"/>
      <c r="K186" s="54"/>
      <c r="L186" s="74"/>
      <c r="M186" s="56"/>
      <c r="N186" s="54"/>
      <c r="O186" s="56"/>
      <c r="P186" s="29"/>
      <c r="Q186" s="49"/>
    </row>
    <row r="187" spans="1:17" ht="20.25" customHeight="1" x14ac:dyDescent="0.25">
      <c r="A187" s="74"/>
      <c r="B187" s="17"/>
      <c r="C187" s="25"/>
      <c r="D187" s="74"/>
      <c r="E187" s="95"/>
      <c r="F187" s="56"/>
      <c r="G187" s="132"/>
      <c r="H187" s="82"/>
      <c r="I187" s="54"/>
      <c r="J187" s="23"/>
      <c r="K187" s="54"/>
      <c r="L187" s="74"/>
      <c r="M187" s="56"/>
      <c r="N187" s="54"/>
      <c r="O187" s="56"/>
      <c r="P187" s="29"/>
      <c r="Q187" s="49"/>
    </row>
    <row r="188" spans="1:17" ht="20.25" customHeight="1" x14ac:dyDescent="0.25">
      <c r="A188" s="74"/>
      <c r="B188" s="17"/>
      <c r="C188" s="25"/>
      <c r="D188" s="74"/>
      <c r="E188" s="95"/>
      <c r="F188" s="56"/>
      <c r="G188" s="132"/>
      <c r="H188" s="82"/>
      <c r="I188" s="54"/>
      <c r="J188" s="23"/>
      <c r="K188" s="54"/>
      <c r="L188" s="74"/>
      <c r="M188" s="56"/>
      <c r="N188" s="54"/>
      <c r="O188" s="56"/>
      <c r="P188" s="29"/>
      <c r="Q188" s="49"/>
    </row>
    <row r="189" spans="1:17" ht="20.25" customHeight="1" x14ac:dyDescent="0.25">
      <c r="A189" s="74"/>
      <c r="B189" s="17"/>
      <c r="C189" s="25"/>
      <c r="D189" s="74"/>
      <c r="E189" s="95"/>
      <c r="F189" s="56"/>
      <c r="G189" s="132"/>
      <c r="H189" s="82"/>
      <c r="I189" s="54"/>
      <c r="J189" s="23"/>
      <c r="K189" s="54"/>
      <c r="L189" s="74"/>
      <c r="M189" s="56"/>
      <c r="N189" s="54"/>
      <c r="O189" s="56"/>
      <c r="P189" s="29"/>
      <c r="Q189" s="49"/>
    </row>
    <row r="190" spans="1:17" ht="20.25" customHeight="1" x14ac:dyDescent="0.25">
      <c r="A190" s="74"/>
      <c r="B190" s="17"/>
      <c r="C190" s="25"/>
      <c r="D190" s="74"/>
      <c r="E190" s="95"/>
      <c r="F190" s="56"/>
      <c r="G190" s="132"/>
      <c r="H190" s="82"/>
      <c r="I190" s="54"/>
      <c r="J190" s="23"/>
      <c r="K190" s="54"/>
      <c r="L190" s="74"/>
      <c r="M190" s="56"/>
      <c r="N190" s="54"/>
      <c r="O190" s="56"/>
      <c r="P190" s="29"/>
      <c r="Q190" s="49"/>
    </row>
    <row r="191" spans="1:17" ht="20.25" customHeight="1" x14ac:dyDescent="0.25">
      <c r="A191" s="74"/>
      <c r="B191" s="17"/>
      <c r="C191" s="25"/>
      <c r="D191" s="74"/>
      <c r="E191" s="95"/>
      <c r="F191" s="56"/>
      <c r="G191" s="132"/>
      <c r="H191" s="82"/>
      <c r="I191" s="54"/>
      <c r="J191" s="23"/>
      <c r="K191" s="54"/>
      <c r="L191" s="74"/>
      <c r="M191" s="56"/>
      <c r="N191" s="54"/>
      <c r="O191" s="56"/>
      <c r="P191" s="29"/>
      <c r="Q191" s="49"/>
    </row>
    <row r="192" spans="1:17" ht="20.25" customHeight="1" x14ac:dyDescent="0.25">
      <c r="A192" s="74"/>
      <c r="B192" s="17"/>
      <c r="C192" s="25"/>
      <c r="D192" s="74"/>
      <c r="E192" s="95"/>
      <c r="F192" s="56"/>
      <c r="G192" s="132"/>
      <c r="H192" s="82"/>
      <c r="I192" s="54"/>
      <c r="J192" s="23"/>
      <c r="K192" s="54"/>
      <c r="L192" s="74"/>
      <c r="M192" s="56"/>
      <c r="N192" s="54"/>
      <c r="O192" s="56"/>
      <c r="P192" s="29"/>
      <c r="Q192" s="49"/>
    </row>
    <row r="193" spans="1:17" ht="20.25" customHeight="1" x14ac:dyDescent="0.25">
      <c r="A193" s="74"/>
      <c r="B193" s="17"/>
      <c r="C193" s="25"/>
      <c r="D193" s="74"/>
      <c r="E193" s="95"/>
      <c r="F193" s="56"/>
      <c r="G193" s="132"/>
      <c r="H193" s="133"/>
      <c r="I193" s="54"/>
      <c r="J193" s="23"/>
      <c r="K193" s="54"/>
      <c r="L193" s="74"/>
      <c r="M193" s="56"/>
      <c r="N193" s="54"/>
      <c r="O193" s="56"/>
      <c r="P193" s="29"/>
      <c r="Q193" s="49"/>
    </row>
    <row r="194" spans="1:17" ht="20.25" customHeight="1" x14ac:dyDescent="0.25">
      <c r="A194" s="74"/>
      <c r="B194" s="17"/>
      <c r="C194" s="25"/>
      <c r="D194" s="74"/>
      <c r="E194" s="95"/>
      <c r="F194" s="56"/>
      <c r="G194" s="132"/>
      <c r="H194" s="133"/>
      <c r="I194" s="54"/>
      <c r="J194" s="23"/>
      <c r="K194" s="54"/>
      <c r="L194" s="74"/>
      <c r="M194" s="56"/>
      <c r="N194" s="54"/>
      <c r="O194" s="56"/>
      <c r="P194" s="29"/>
      <c r="Q194" s="49"/>
    </row>
    <row r="195" spans="1:17" ht="20.25" customHeight="1" x14ac:dyDescent="0.25">
      <c r="A195" s="74"/>
      <c r="B195" s="17"/>
      <c r="C195" s="25"/>
      <c r="D195" s="74"/>
      <c r="E195" s="95"/>
      <c r="F195" s="56"/>
      <c r="G195" s="68"/>
      <c r="H195" s="26"/>
      <c r="I195" s="54"/>
      <c r="J195" s="22"/>
      <c r="K195" s="54"/>
      <c r="L195" s="74"/>
      <c r="M195" s="56"/>
      <c r="N195" s="54"/>
      <c r="O195" s="56"/>
      <c r="P195" s="29"/>
      <c r="Q195" s="49"/>
    </row>
    <row r="196" spans="1:17" ht="20.25" customHeight="1" x14ac:dyDescent="0.25">
      <c r="A196" s="74"/>
      <c r="B196" s="17"/>
      <c r="C196" s="25"/>
      <c r="D196" s="74"/>
      <c r="E196" s="95"/>
      <c r="F196" s="56"/>
      <c r="G196" s="68"/>
      <c r="H196" s="26"/>
      <c r="I196" s="54"/>
      <c r="J196" s="22"/>
      <c r="K196" s="54"/>
      <c r="L196" s="74"/>
      <c r="M196" s="56"/>
      <c r="N196" s="54"/>
      <c r="O196" s="56"/>
      <c r="P196" s="29"/>
      <c r="Q196" s="49"/>
    </row>
    <row r="197" spans="1:17" ht="20.25" customHeight="1" x14ac:dyDescent="0.25">
      <c r="A197" s="74"/>
      <c r="B197" s="17"/>
      <c r="C197" s="25"/>
      <c r="D197" s="74"/>
      <c r="E197" s="95"/>
      <c r="F197" s="56"/>
      <c r="G197" s="68"/>
      <c r="H197" s="26"/>
      <c r="I197" s="54"/>
      <c r="J197" s="22"/>
      <c r="K197" s="54"/>
      <c r="L197" s="74"/>
      <c r="M197" s="56"/>
      <c r="N197" s="54"/>
      <c r="O197" s="56"/>
      <c r="P197" s="29"/>
      <c r="Q197" s="18"/>
    </row>
    <row r="198" spans="1:17" ht="20.25" customHeight="1" x14ac:dyDescent="0.25">
      <c r="A198" s="74"/>
      <c r="B198" s="17"/>
      <c r="C198" s="25"/>
      <c r="D198" s="74"/>
      <c r="E198" s="95"/>
      <c r="F198" s="56"/>
      <c r="G198" s="68"/>
      <c r="H198" s="26"/>
      <c r="I198" s="54"/>
      <c r="J198" s="22"/>
      <c r="K198" s="54"/>
      <c r="L198" s="74"/>
      <c r="M198" s="56"/>
      <c r="N198" s="54"/>
      <c r="O198" s="56"/>
      <c r="P198" s="29"/>
      <c r="Q198" s="18"/>
    </row>
    <row r="199" spans="1:17" ht="20.25" customHeight="1" x14ac:dyDescent="0.25">
      <c r="A199" s="74"/>
      <c r="B199" s="17"/>
      <c r="C199" s="25"/>
      <c r="D199" s="74"/>
      <c r="E199" s="95"/>
      <c r="F199" s="56"/>
      <c r="G199" s="68"/>
      <c r="H199" s="26"/>
      <c r="I199" s="54"/>
      <c r="J199" s="22"/>
      <c r="K199" s="54"/>
      <c r="L199" s="74"/>
      <c r="M199" s="56"/>
      <c r="N199" s="54"/>
      <c r="O199" s="56"/>
      <c r="P199" s="29"/>
      <c r="Q199" s="18"/>
    </row>
    <row r="200" spans="1:17" ht="20.25" customHeight="1" x14ac:dyDescent="0.25">
      <c r="A200" s="74"/>
      <c r="B200" s="17"/>
      <c r="C200" s="25"/>
      <c r="D200" s="74"/>
      <c r="E200" s="95"/>
      <c r="F200" s="56"/>
      <c r="G200" s="68"/>
      <c r="H200" s="26"/>
      <c r="I200" s="54"/>
      <c r="J200" s="22"/>
      <c r="K200" s="54"/>
      <c r="L200" s="74"/>
      <c r="M200" s="56"/>
      <c r="N200" s="54"/>
      <c r="O200" s="56"/>
      <c r="P200" s="29"/>
      <c r="Q200" s="18"/>
    </row>
    <row r="201" spans="1:17" ht="20.25" customHeight="1" x14ac:dyDescent="0.25">
      <c r="A201" s="74"/>
      <c r="B201" s="17"/>
      <c r="C201" s="25"/>
      <c r="D201" s="74"/>
      <c r="E201" s="95"/>
      <c r="F201" s="56"/>
      <c r="G201" s="68"/>
      <c r="H201" s="26"/>
      <c r="I201" s="54"/>
      <c r="J201" s="22"/>
      <c r="K201" s="54"/>
      <c r="L201" s="74"/>
      <c r="M201" s="56"/>
      <c r="N201" s="54"/>
      <c r="O201" s="56"/>
      <c r="P201" s="29"/>
      <c r="Q201" s="18"/>
    </row>
    <row r="202" spans="1:17" ht="20.25" customHeight="1" x14ac:dyDescent="0.25">
      <c r="A202" s="74"/>
      <c r="B202" s="17"/>
      <c r="C202" s="25"/>
      <c r="D202" s="74"/>
      <c r="E202" s="95"/>
      <c r="F202" s="56"/>
      <c r="G202" s="68"/>
      <c r="H202" s="26"/>
      <c r="I202" s="54"/>
      <c r="J202" s="22"/>
      <c r="K202" s="54"/>
      <c r="L202" s="74"/>
      <c r="M202" s="56"/>
      <c r="N202" s="54"/>
      <c r="O202" s="56"/>
      <c r="P202" s="29"/>
      <c r="Q202" s="18"/>
    </row>
    <row r="203" spans="1:17" ht="20.25" customHeight="1" x14ac:dyDescent="0.25">
      <c r="A203" s="74"/>
      <c r="B203" s="17"/>
      <c r="C203" s="25"/>
      <c r="D203" s="74"/>
      <c r="E203" s="95"/>
      <c r="F203" s="56"/>
      <c r="G203" s="68"/>
      <c r="H203" s="26"/>
      <c r="I203" s="54"/>
      <c r="J203" s="22"/>
      <c r="K203" s="54"/>
      <c r="L203" s="74"/>
      <c r="M203" s="56"/>
      <c r="N203" s="54"/>
      <c r="O203" s="56"/>
      <c r="P203" s="29"/>
      <c r="Q203" s="18"/>
    </row>
    <row r="204" spans="1:17" ht="20.25" customHeight="1" x14ac:dyDescent="0.25">
      <c r="A204" s="74"/>
      <c r="B204" s="20"/>
      <c r="C204" s="33"/>
      <c r="D204" s="74"/>
      <c r="E204" s="19"/>
      <c r="F204" s="56"/>
      <c r="G204" s="17"/>
      <c r="H204" s="26"/>
      <c r="I204" s="54"/>
      <c r="J204" s="33"/>
      <c r="K204" s="54"/>
      <c r="L204" s="74"/>
      <c r="M204" s="56"/>
      <c r="N204" s="54"/>
      <c r="O204" s="56"/>
      <c r="P204" s="29"/>
      <c r="Q204" s="18"/>
    </row>
    <row r="205" spans="1:17" ht="20.25" customHeight="1" x14ac:dyDescent="0.25">
      <c r="A205" s="74"/>
      <c r="B205" s="17"/>
      <c r="C205" s="22"/>
      <c r="D205" s="74"/>
      <c r="E205" s="27"/>
      <c r="F205" s="56"/>
      <c r="G205" s="132"/>
      <c r="H205" s="22"/>
      <c r="I205" s="54"/>
      <c r="J205" s="22"/>
      <c r="K205" s="54"/>
      <c r="L205" s="74"/>
      <c r="M205" s="56"/>
      <c r="N205" s="54"/>
      <c r="O205" s="56"/>
      <c r="P205" s="29"/>
      <c r="Q205" s="18"/>
    </row>
    <row r="206" spans="1:17" ht="20.25" customHeight="1" x14ac:dyDescent="0.25">
      <c r="A206" s="74"/>
      <c r="B206" s="17"/>
      <c r="C206" s="22"/>
      <c r="D206" s="74"/>
      <c r="E206" s="27"/>
      <c r="F206" s="56"/>
      <c r="G206" s="132"/>
      <c r="H206" s="22"/>
      <c r="I206" s="54"/>
      <c r="J206" s="22"/>
      <c r="K206" s="54"/>
      <c r="L206" s="74"/>
      <c r="M206" s="56"/>
      <c r="N206" s="54"/>
      <c r="O206" s="56"/>
      <c r="P206" s="29"/>
      <c r="Q206" s="18"/>
    </row>
    <row r="207" spans="1:17" ht="20.25" customHeight="1" x14ac:dyDescent="0.25">
      <c r="A207" s="74"/>
      <c r="B207" s="17"/>
      <c r="C207" s="22"/>
      <c r="D207" s="74"/>
      <c r="E207" s="27"/>
      <c r="F207" s="56"/>
      <c r="G207" s="132"/>
      <c r="H207" s="22"/>
      <c r="I207" s="54"/>
      <c r="J207" s="22"/>
      <c r="K207" s="54"/>
      <c r="L207" s="74"/>
      <c r="M207" s="56"/>
      <c r="N207" s="54"/>
      <c r="O207" s="56"/>
      <c r="P207" s="29"/>
      <c r="Q207" s="18"/>
    </row>
    <row r="208" spans="1:17" ht="20.25" customHeight="1" x14ac:dyDescent="0.25">
      <c r="A208" s="74"/>
      <c r="B208" s="17"/>
      <c r="C208" s="22"/>
      <c r="D208" s="74"/>
      <c r="E208" s="27"/>
      <c r="F208" s="56"/>
      <c r="G208" s="132"/>
      <c r="H208" s="22"/>
      <c r="I208" s="54"/>
      <c r="J208" s="22"/>
      <c r="K208" s="54"/>
      <c r="L208" s="74"/>
      <c r="M208" s="56"/>
      <c r="N208" s="54"/>
      <c r="O208" s="56"/>
      <c r="P208" s="29"/>
      <c r="Q208" s="18"/>
    </row>
    <row r="209" spans="1:19" ht="20.25" customHeight="1" x14ac:dyDescent="0.25">
      <c r="A209" s="74"/>
      <c r="B209" s="17"/>
      <c r="C209" s="22"/>
      <c r="D209" s="74"/>
      <c r="E209" s="27"/>
      <c r="F209" s="56"/>
      <c r="G209" s="132"/>
      <c r="H209" s="22"/>
      <c r="I209" s="54"/>
      <c r="J209" s="22"/>
      <c r="K209" s="54"/>
      <c r="L209" s="74"/>
      <c r="M209" s="56"/>
      <c r="N209" s="54"/>
      <c r="O209" s="56"/>
      <c r="P209" s="29"/>
      <c r="Q209" s="18"/>
    </row>
    <row r="210" spans="1:19" ht="20.25" customHeight="1" x14ac:dyDescent="0.25">
      <c r="A210" s="74"/>
      <c r="B210" s="17"/>
      <c r="C210" s="22"/>
      <c r="D210" s="74"/>
      <c r="E210" s="27"/>
      <c r="F210" s="56"/>
      <c r="G210" s="132"/>
      <c r="H210" s="22"/>
      <c r="I210" s="54"/>
      <c r="J210" s="22"/>
      <c r="K210" s="54"/>
      <c r="L210" s="74"/>
      <c r="M210" s="56"/>
      <c r="N210" s="54"/>
      <c r="O210" s="56"/>
      <c r="P210" s="29"/>
      <c r="Q210" s="18"/>
    </row>
    <row r="211" spans="1:19" ht="20.25" customHeight="1" x14ac:dyDescent="0.25">
      <c r="A211" s="74"/>
      <c r="B211" s="17"/>
      <c r="C211" s="22"/>
      <c r="D211" s="74"/>
      <c r="E211" s="27"/>
      <c r="F211" s="56"/>
      <c r="G211" s="132"/>
      <c r="H211" s="22"/>
      <c r="I211" s="54"/>
      <c r="J211" s="22"/>
      <c r="K211" s="54"/>
      <c r="L211" s="74"/>
      <c r="M211" s="56"/>
      <c r="N211" s="54"/>
      <c r="O211" s="56"/>
      <c r="P211" s="29"/>
      <c r="Q211" s="18"/>
    </row>
    <row r="212" spans="1:19" ht="20.25" customHeight="1" x14ac:dyDescent="0.25">
      <c r="A212" s="74"/>
      <c r="B212" s="17"/>
      <c r="C212" s="22"/>
      <c r="D212" s="74"/>
      <c r="E212" s="27"/>
      <c r="F212" s="56"/>
      <c r="G212" s="132"/>
      <c r="H212" s="22"/>
      <c r="I212" s="54"/>
      <c r="J212" s="22"/>
      <c r="K212" s="54"/>
      <c r="L212" s="74"/>
      <c r="M212" s="56"/>
      <c r="N212" s="54"/>
      <c r="O212" s="56"/>
      <c r="P212" s="29"/>
      <c r="Q212" s="18"/>
    </row>
    <row r="213" spans="1:19" ht="20.25" customHeight="1" x14ac:dyDescent="0.25">
      <c r="A213" s="74"/>
      <c r="B213" s="17"/>
      <c r="C213" s="22"/>
      <c r="D213" s="74"/>
      <c r="E213" s="27"/>
      <c r="F213" s="56"/>
      <c r="G213" s="132"/>
      <c r="H213" s="22"/>
      <c r="I213" s="54"/>
      <c r="J213" s="22"/>
      <c r="K213" s="54"/>
      <c r="L213" s="74"/>
      <c r="M213" s="56"/>
      <c r="N213" s="54"/>
      <c r="O213" s="56"/>
      <c r="P213" s="29"/>
      <c r="Q213" s="18"/>
    </row>
    <row r="214" spans="1:19" ht="20.25" customHeight="1" x14ac:dyDescent="0.25">
      <c r="A214" s="74"/>
      <c r="B214" s="17"/>
      <c r="C214" s="22"/>
      <c r="D214" s="74"/>
      <c r="E214" s="27"/>
      <c r="F214" s="56"/>
      <c r="G214" s="132"/>
      <c r="H214" s="22"/>
      <c r="I214" s="54"/>
      <c r="J214" s="22"/>
      <c r="K214" s="54"/>
      <c r="L214" s="74"/>
      <c r="M214" s="56"/>
      <c r="N214" s="54"/>
      <c r="O214" s="56"/>
      <c r="P214" s="29"/>
      <c r="Q214" s="18"/>
    </row>
    <row r="215" spans="1:19" ht="20.25" customHeight="1" x14ac:dyDescent="0.25">
      <c r="A215" s="74"/>
      <c r="B215" s="17"/>
      <c r="C215" s="22"/>
      <c r="D215" s="74"/>
      <c r="E215" s="27"/>
      <c r="F215" s="56"/>
      <c r="G215" s="132"/>
      <c r="H215" s="22"/>
      <c r="I215" s="54"/>
      <c r="J215" s="22"/>
      <c r="K215" s="54"/>
      <c r="L215" s="74"/>
      <c r="M215" s="56"/>
      <c r="N215" s="54"/>
      <c r="O215" s="56"/>
      <c r="P215" s="29"/>
      <c r="Q215" s="18"/>
    </row>
    <row r="216" spans="1:19" ht="20.25" customHeight="1" x14ac:dyDescent="0.25">
      <c r="A216" s="74"/>
      <c r="B216" s="17"/>
      <c r="C216" s="22"/>
      <c r="D216" s="74"/>
      <c r="E216" s="27"/>
      <c r="F216" s="56"/>
      <c r="G216" s="132"/>
      <c r="H216" s="132"/>
      <c r="I216" s="54"/>
      <c r="J216" s="22"/>
      <c r="K216" s="54"/>
      <c r="L216" s="74"/>
      <c r="M216" s="56"/>
      <c r="N216" s="54"/>
      <c r="O216" s="56"/>
      <c r="P216" s="29"/>
      <c r="Q216" s="18"/>
      <c r="S216" t="e">
        <f t="shared" ref="S216:S279" si="18">INDEX($X$298:$X$350,MATCH(Q216,$Y$298:$Y$350,0))</f>
        <v>#N/A</v>
      </c>
    </row>
    <row r="217" spans="1:19" ht="20.25" customHeight="1" x14ac:dyDescent="0.25">
      <c r="A217" s="74"/>
      <c r="B217" s="17"/>
      <c r="C217" s="22"/>
      <c r="D217" s="74"/>
      <c r="E217" s="27"/>
      <c r="F217" s="56"/>
      <c r="G217" s="132"/>
      <c r="H217" s="132"/>
      <c r="I217" s="54"/>
      <c r="J217" s="22"/>
      <c r="K217" s="54"/>
      <c r="L217" s="74"/>
      <c r="M217" s="56"/>
      <c r="N217" s="54"/>
      <c r="O217" s="56"/>
      <c r="P217" s="29"/>
      <c r="Q217" s="18"/>
      <c r="S217" t="e">
        <f t="shared" si="18"/>
        <v>#N/A</v>
      </c>
    </row>
    <row r="218" spans="1:19" ht="20.25" customHeight="1" x14ac:dyDescent="0.25">
      <c r="A218" s="74"/>
      <c r="B218" s="17"/>
      <c r="C218" s="22"/>
      <c r="D218" s="74"/>
      <c r="E218" s="27"/>
      <c r="F218" s="56"/>
      <c r="G218" s="132"/>
      <c r="H218" s="132"/>
      <c r="I218" s="54"/>
      <c r="J218" s="22"/>
      <c r="K218" s="54"/>
      <c r="L218" s="74"/>
      <c r="M218" s="56"/>
      <c r="N218" s="54"/>
      <c r="O218" s="56"/>
      <c r="P218" s="29"/>
      <c r="Q218" s="18"/>
      <c r="S218" t="e">
        <f t="shared" si="18"/>
        <v>#N/A</v>
      </c>
    </row>
    <row r="219" spans="1:19" ht="20.25" customHeight="1" x14ac:dyDescent="0.25">
      <c r="A219" s="74"/>
      <c r="B219" s="17"/>
      <c r="C219" s="22"/>
      <c r="D219" s="74"/>
      <c r="E219" s="27"/>
      <c r="F219" s="56"/>
      <c r="G219" s="132"/>
      <c r="H219" s="132"/>
      <c r="I219" s="54"/>
      <c r="J219" s="22"/>
      <c r="K219" s="54"/>
      <c r="L219" s="74"/>
      <c r="M219" s="56"/>
      <c r="N219" s="54"/>
      <c r="O219" s="56"/>
      <c r="P219" s="29"/>
      <c r="Q219" s="37"/>
      <c r="S219" t="e">
        <f t="shared" si="18"/>
        <v>#N/A</v>
      </c>
    </row>
    <row r="220" spans="1:19" ht="20.25" customHeight="1" x14ac:dyDescent="0.25">
      <c r="A220" s="74"/>
      <c r="B220" s="17"/>
      <c r="C220" s="22"/>
      <c r="D220" s="74"/>
      <c r="E220" s="27"/>
      <c r="F220" s="56"/>
      <c r="G220" s="132"/>
      <c r="H220" s="132"/>
      <c r="I220" s="54"/>
      <c r="J220" s="22"/>
      <c r="K220" s="54"/>
      <c r="L220" s="74"/>
      <c r="M220" s="56"/>
      <c r="N220" s="54"/>
      <c r="O220" s="56"/>
      <c r="P220" s="29"/>
      <c r="Q220" s="18"/>
      <c r="S220" t="e">
        <f t="shared" si="18"/>
        <v>#N/A</v>
      </c>
    </row>
    <row r="221" spans="1:19" ht="20.25" customHeight="1" x14ac:dyDescent="0.25">
      <c r="A221" s="74"/>
      <c r="B221" s="17"/>
      <c r="C221" s="22"/>
      <c r="D221" s="74"/>
      <c r="E221" s="27"/>
      <c r="F221" s="56"/>
      <c r="G221" s="132"/>
      <c r="H221" s="132"/>
      <c r="I221" s="54"/>
      <c r="J221" s="22"/>
      <c r="K221" s="54"/>
      <c r="L221" s="74"/>
      <c r="M221" s="56"/>
      <c r="N221" s="54"/>
      <c r="O221" s="56"/>
      <c r="P221" s="29"/>
      <c r="Q221" s="18"/>
      <c r="S221" t="e">
        <f t="shared" si="18"/>
        <v>#N/A</v>
      </c>
    </row>
    <row r="222" spans="1:19" ht="20.25" customHeight="1" x14ac:dyDescent="0.25">
      <c r="A222" s="74"/>
      <c r="B222" s="17"/>
      <c r="C222" s="22"/>
      <c r="D222" s="74"/>
      <c r="E222" s="27"/>
      <c r="F222" s="56"/>
      <c r="G222" s="132"/>
      <c r="H222" s="132"/>
      <c r="I222" s="54"/>
      <c r="J222" s="22"/>
      <c r="K222" s="54"/>
      <c r="L222" s="74"/>
      <c r="M222" s="56"/>
      <c r="N222" s="54"/>
      <c r="O222" s="56"/>
      <c r="P222" s="29"/>
      <c r="Q222" s="37"/>
      <c r="S222" t="e">
        <f t="shared" si="18"/>
        <v>#N/A</v>
      </c>
    </row>
    <row r="223" spans="1:19" ht="20.25" customHeight="1" x14ac:dyDescent="0.25">
      <c r="A223" s="74"/>
      <c r="B223" s="17"/>
      <c r="C223" s="22"/>
      <c r="D223" s="74"/>
      <c r="E223" s="27"/>
      <c r="F223" s="56"/>
      <c r="G223" s="132"/>
      <c r="H223" s="132"/>
      <c r="I223" s="54"/>
      <c r="J223" s="22"/>
      <c r="K223" s="54"/>
      <c r="L223" s="74"/>
      <c r="M223" s="56"/>
      <c r="N223" s="54"/>
      <c r="O223" s="56"/>
      <c r="P223" s="29"/>
      <c r="Q223" s="37"/>
      <c r="S223" t="e">
        <f t="shared" si="18"/>
        <v>#N/A</v>
      </c>
    </row>
    <row r="224" spans="1:19" ht="20.25" customHeight="1" x14ac:dyDescent="0.25">
      <c r="A224" s="74"/>
      <c r="B224" s="17"/>
      <c r="C224" s="22"/>
      <c r="D224" s="74"/>
      <c r="E224" s="27"/>
      <c r="F224" s="56"/>
      <c r="G224" s="132"/>
      <c r="H224" s="132"/>
      <c r="I224" s="54"/>
      <c r="J224" s="22"/>
      <c r="K224" s="54"/>
      <c r="L224" s="74"/>
      <c r="M224" s="56"/>
      <c r="N224" s="54"/>
      <c r="O224" s="56"/>
      <c r="P224" s="29"/>
      <c r="Q224" s="18"/>
      <c r="S224" t="e">
        <f t="shared" si="18"/>
        <v>#N/A</v>
      </c>
    </row>
    <row r="225" spans="1:19" ht="20.25" customHeight="1" x14ac:dyDescent="0.25">
      <c r="A225" s="74"/>
      <c r="B225" s="17"/>
      <c r="C225" s="22"/>
      <c r="D225" s="74"/>
      <c r="E225" s="27"/>
      <c r="F225" s="56"/>
      <c r="G225" s="132"/>
      <c r="H225" s="132"/>
      <c r="I225" s="54"/>
      <c r="J225" s="22"/>
      <c r="K225" s="54"/>
      <c r="L225" s="74"/>
      <c r="M225" s="56"/>
      <c r="N225" s="54"/>
      <c r="O225" s="56"/>
      <c r="P225" s="29"/>
      <c r="Q225" s="18"/>
      <c r="S225" t="e">
        <f t="shared" si="18"/>
        <v>#N/A</v>
      </c>
    </row>
    <row r="226" spans="1:19" ht="20.25" customHeight="1" x14ac:dyDescent="0.25">
      <c r="A226" s="74"/>
      <c r="B226" s="17"/>
      <c r="C226" s="22"/>
      <c r="D226" s="74"/>
      <c r="E226" s="27"/>
      <c r="F226" s="56"/>
      <c r="G226" s="132"/>
      <c r="H226" s="132"/>
      <c r="I226" s="54"/>
      <c r="J226" s="22"/>
      <c r="K226" s="54"/>
      <c r="L226" s="74"/>
      <c r="M226" s="56"/>
      <c r="N226" s="54"/>
      <c r="O226" s="56"/>
      <c r="P226" s="34"/>
      <c r="Q226" s="18"/>
      <c r="S226" t="e">
        <f t="shared" si="18"/>
        <v>#N/A</v>
      </c>
    </row>
    <row r="227" spans="1:19" ht="20.25" customHeight="1" x14ac:dyDescent="0.25">
      <c r="A227" s="74"/>
      <c r="B227" s="17"/>
      <c r="C227" s="22"/>
      <c r="D227" s="74"/>
      <c r="E227" s="27"/>
      <c r="F227" s="56"/>
      <c r="G227" s="132"/>
      <c r="H227" s="132"/>
      <c r="I227" s="54"/>
      <c r="J227" s="22"/>
      <c r="K227" s="54"/>
      <c r="L227" s="74"/>
      <c r="M227" s="56"/>
      <c r="N227" s="54"/>
      <c r="O227" s="56"/>
      <c r="P227" s="34"/>
      <c r="Q227" s="37"/>
      <c r="S227" t="e">
        <f t="shared" si="18"/>
        <v>#N/A</v>
      </c>
    </row>
    <row r="228" spans="1:19" ht="20.25" customHeight="1" x14ac:dyDescent="0.25">
      <c r="A228" s="74"/>
      <c r="B228" s="17"/>
      <c r="C228" s="22"/>
      <c r="D228" s="74"/>
      <c r="E228" s="27"/>
      <c r="F228" s="56"/>
      <c r="G228" s="132"/>
      <c r="H228" s="132"/>
      <c r="I228" s="54"/>
      <c r="J228" s="22"/>
      <c r="K228" s="54"/>
      <c r="L228" s="74"/>
      <c r="M228" s="56"/>
      <c r="N228" s="54"/>
      <c r="O228" s="56"/>
      <c r="P228" s="34"/>
      <c r="Q228" s="18"/>
      <c r="S228" t="e">
        <f t="shared" si="18"/>
        <v>#N/A</v>
      </c>
    </row>
    <row r="229" spans="1:19" ht="20.25" customHeight="1" x14ac:dyDescent="0.25">
      <c r="A229" s="74"/>
      <c r="B229" s="17"/>
      <c r="C229" s="22"/>
      <c r="D229" s="74"/>
      <c r="E229" s="27"/>
      <c r="F229" s="56"/>
      <c r="G229" s="132"/>
      <c r="H229" s="132"/>
      <c r="I229" s="54"/>
      <c r="J229" s="22"/>
      <c r="K229" s="54"/>
      <c r="L229" s="74"/>
      <c r="M229" s="56"/>
      <c r="N229" s="54"/>
      <c r="O229" s="56"/>
      <c r="P229" s="34"/>
      <c r="Q229" s="18"/>
      <c r="S229" t="e">
        <f t="shared" si="18"/>
        <v>#N/A</v>
      </c>
    </row>
    <row r="230" spans="1:19" ht="20.25" customHeight="1" x14ac:dyDescent="0.25">
      <c r="A230" s="74"/>
      <c r="B230" s="17"/>
      <c r="C230" s="22"/>
      <c r="D230" s="74"/>
      <c r="E230" s="27"/>
      <c r="F230" s="56"/>
      <c r="G230" s="132"/>
      <c r="H230" s="132"/>
      <c r="I230" s="54"/>
      <c r="J230" s="22"/>
      <c r="K230" s="54"/>
      <c r="L230" s="74"/>
      <c r="M230" s="56"/>
      <c r="N230" s="54"/>
      <c r="O230" s="56"/>
      <c r="P230" s="34"/>
      <c r="Q230" s="18"/>
      <c r="S230" t="e">
        <f t="shared" si="18"/>
        <v>#N/A</v>
      </c>
    </row>
    <row r="231" spans="1:19" ht="20.25" customHeight="1" x14ac:dyDescent="0.25">
      <c r="A231" s="74"/>
      <c r="B231" s="17"/>
      <c r="C231" s="22"/>
      <c r="D231" s="74"/>
      <c r="E231" s="27"/>
      <c r="F231" s="56"/>
      <c r="G231" s="132"/>
      <c r="H231" s="132"/>
      <c r="I231" s="54"/>
      <c r="J231" s="22"/>
      <c r="K231" s="54"/>
      <c r="L231" s="74"/>
      <c r="M231" s="56"/>
      <c r="N231" s="54"/>
      <c r="O231" s="56"/>
      <c r="P231" s="34"/>
      <c r="Q231" s="18"/>
      <c r="S231" t="e">
        <f t="shared" si="18"/>
        <v>#N/A</v>
      </c>
    </row>
    <row r="232" spans="1:19" ht="20.25" customHeight="1" x14ac:dyDescent="0.25">
      <c r="A232" s="74"/>
      <c r="B232" s="17"/>
      <c r="C232" s="22"/>
      <c r="D232" s="74"/>
      <c r="E232" s="27"/>
      <c r="F232" s="56"/>
      <c r="G232" s="41"/>
      <c r="H232" s="42"/>
      <c r="I232" s="54"/>
      <c r="J232" s="22"/>
      <c r="K232" s="54"/>
      <c r="L232" s="74"/>
      <c r="M232" s="56"/>
      <c r="N232" s="54"/>
      <c r="O232" s="56"/>
      <c r="P232" s="34"/>
      <c r="Q232" s="18"/>
      <c r="S232" t="e">
        <f t="shared" si="18"/>
        <v>#N/A</v>
      </c>
    </row>
    <row r="233" spans="1:19" ht="20.25" customHeight="1" x14ac:dyDescent="0.25">
      <c r="A233" s="74"/>
      <c r="B233" s="17"/>
      <c r="C233" s="22"/>
      <c r="D233" s="74"/>
      <c r="E233" s="27"/>
      <c r="F233" s="56"/>
      <c r="G233" s="41"/>
      <c r="H233" s="42"/>
      <c r="I233" s="54"/>
      <c r="J233" s="22"/>
      <c r="K233" s="54"/>
      <c r="L233" s="74"/>
      <c r="M233" s="56"/>
      <c r="N233" s="54"/>
      <c r="O233" s="56"/>
      <c r="P233" s="34"/>
      <c r="Q233" s="18"/>
      <c r="S233" t="e">
        <f t="shared" si="18"/>
        <v>#N/A</v>
      </c>
    </row>
    <row r="234" spans="1:19" ht="20.25" customHeight="1" x14ac:dyDescent="0.25">
      <c r="A234" s="74"/>
      <c r="B234" s="17"/>
      <c r="C234" s="22"/>
      <c r="D234" s="74"/>
      <c r="E234" s="27"/>
      <c r="F234" s="56"/>
      <c r="G234" s="41"/>
      <c r="H234" s="42"/>
      <c r="I234" s="54"/>
      <c r="J234" s="22"/>
      <c r="K234" s="54"/>
      <c r="L234" s="74"/>
      <c r="M234" s="56"/>
      <c r="N234" s="54"/>
      <c r="O234" s="56"/>
      <c r="P234" s="34"/>
      <c r="Q234" s="18"/>
      <c r="S234" t="e">
        <f t="shared" si="18"/>
        <v>#N/A</v>
      </c>
    </row>
    <row r="235" spans="1:19" ht="20.25" customHeight="1" x14ac:dyDescent="0.25">
      <c r="A235" s="74"/>
      <c r="B235" s="17"/>
      <c r="C235" s="22"/>
      <c r="D235" s="74"/>
      <c r="E235" s="27"/>
      <c r="F235" s="56"/>
      <c r="G235" s="41"/>
      <c r="H235" s="42"/>
      <c r="I235" s="54"/>
      <c r="J235" s="22"/>
      <c r="K235" s="54"/>
      <c r="L235" s="74"/>
      <c r="M235" s="56"/>
      <c r="N235" s="54"/>
      <c r="O235" s="56"/>
      <c r="P235" s="34"/>
      <c r="Q235" s="18"/>
      <c r="S235" t="e">
        <f t="shared" si="18"/>
        <v>#N/A</v>
      </c>
    </row>
    <row r="236" spans="1:19" ht="20.25" customHeight="1" x14ac:dyDescent="0.25">
      <c r="A236" s="74"/>
      <c r="B236" s="17"/>
      <c r="C236" s="22"/>
      <c r="D236" s="74"/>
      <c r="E236" s="27"/>
      <c r="F236" s="56"/>
      <c r="G236" s="41"/>
      <c r="H236" s="42"/>
      <c r="I236" s="54"/>
      <c r="J236" s="22"/>
      <c r="K236" s="54"/>
      <c r="L236" s="74"/>
      <c r="M236" s="56"/>
      <c r="N236" s="54"/>
      <c r="O236" s="56"/>
      <c r="P236" s="34"/>
      <c r="Q236" s="18"/>
      <c r="S236" t="e">
        <f t="shared" si="18"/>
        <v>#N/A</v>
      </c>
    </row>
    <row r="237" spans="1:19" ht="20.25" customHeight="1" x14ac:dyDescent="0.25">
      <c r="A237" s="74"/>
      <c r="B237" s="17"/>
      <c r="C237" s="22"/>
      <c r="D237" s="74"/>
      <c r="E237" s="27"/>
      <c r="F237" s="56"/>
      <c r="G237" s="41"/>
      <c r="H237" s="42"/>
      <c r="I237" s="54"/>
      <c r="J237" s="22"/>
      <c r="K237" s="54"/>
      <c r="L237" s="74"/>
      <c r="M237" s="56"/>
      <c r="N237" s="54"/>
      <c r="O237" s="56"/>
      <c r="P237" s="34"/>
      <c r="Q237" s="18"/>
      <c r="S237" t="e">
        <f t="shared" si="18"/>
        <v>#N/A</v>
      </c>
    </row>
    <row r="238" spans="1:19" ht="20.25" customHeight="1" x14ac:dyDescent="0.25">
      <c r="A238" s="74"/>
      <c r="B238" s="17"/>
      <c r="C238" s="22"/>
      <c r="D238" s="74"/>
      <c r="E238" s="27"/>
      <c r="F238" s="56"/>
      <c r="G238" s="41"/>
      <c r="H238" s="42"/>
      <c r="I238" s="54"/>
      <c r="J238" s="22"/>
      <c r="K238" s="54"/>
      <c r="L238" s="74"/>
      <c r="M238" s="56"/>
      <c r="N238" s="54"/>
      <c r="O238" s="56"/>
      <c r="P238" s="34"/>
      <c r="Q238" s="18"/>
      <c r="S238" t="e">
        <f t="shared" si="18"/>
        <v>#N/A</v>
      </c>
    </row>
    <row r="239" spans="1:19" ht="20.25" customHeight="1" x14ac:dyDescent="0.25">
      <c r="A239" s="74"/>
      <c r="B239" s="17"/>
      <c r="C239" s="22"/>
      <c r="D239" s="74"/>
      <c r="E239" s="27"/>
      <c r="F239" s="56"/>
      <c r="G239" s="41"/>
      <c r="H239" s="42"/>
      <c r="I239" s="54"/>
      <c r="J239" s="22"/>
      <c r="K239" s="54"/>
      <c r="L239" s="74"/>
      <c r="M239" s="56"/>
      <c r="N239" s="54"/>
      <c r="O239" s="56"/>
      <c r="P239" s="34"/>
      <c r="Q239" s="18"/>
      <c r="S239" t="e">
        <f t="shared" si="18"/>
        <v>#N/A</v>
      </c>
    </row>
    <row r="240" spans="1:19" ht="20.25" customHeight="1" x14ac:dyDescent="0.25">
      <c r="A240" s="74"/>
      <c r="B240" s="17"/>
      <c r="C240" s="22"/>
      <c r="D240" s="74"/>
      <c r="E240" s="27"/>
      <c r="F240" s="56"/>
      <c r="G240" s="41"/>
      <c r="H240" s="42"/>
      <c r="I240" s="54"/>
      <c r="J240" s="24"/>
      <c r="K240" s="54"/>
      <c r="L240" s="74"/>
      <c r="M240" s="56"/>
      <c r="N240" s="54"/>
      <c r="O240" s="56"/>
      <c r="P240" s="7"/>
      <c r="Q240" s="37"/>
      <c r="S240" t="e">
        <f t="shared" si="18"/>
        <v>#N/A</v>
      </c>
    </row>
    <row r="241" spans="1:19" ht="20.25" customHeight="1" x14ac:dyDescent="0.25">
      <c r="A241" s="74"/>
      <c r="B241" s="17"/>
      <c r="C241" s="22"/>
      <c r="D241" s="74"/>
      <c r="E241" s="27"/>
      <c r="F241" s="56"/>
      <c r="G241" s="41"/>
      <c r="H241" s="42"/>
      <c r="I241" s="54"/>
      <c r="J241" s="24"/>
      <c r="K241" s="54"/>
      <c r="L241" s="74"/>
      <c r="M241" s="56"/>
      <c r="N241" s="54"/>
      <c r="O241" s="56"/>
      <c r="P241" s="7"/>
      <c r="Q241" s="37"/>
      <c r="S241" t="e">
        <f t="shared" si="18"/>
        <v>#N/A</v>
      </c>
    </row>
    <row r="242" spans="1:19" ht="20.25" customHeight="1" x14ac:dyDescent="0.25">
      <c r="A242" s="74"/>
      <c r="B242" s="17"/>
      <c r="C242" s="22"/>
      <c r="D242" s="74"/>
      <c r="E242" s="27"/>
      <c r="F242" s="56"/>
      <c r="G242" s="41"/>
      <c r="H242" s="42"/>
      <c r="I242" s="54"/>
      <c r="J242" s="26"/>
      <c r="K242" s="54"/>
      <c r="L242" s="74"/>
      <c r="M242" s="56"/>
      <c r="N242" s="54"/>
      <c r="O242" s="56"/>
      <c r="P242" s="7"/>
      <c r="Q242" s="37"/>
      <c r="S242" t="e">
        <f t="shared" si="18"/>
        <v>#N/A</v>
      </c>
    </row>
    <row r="243" spans="1:19" ht="20.25" customHeight="1" x14ac:dyDescent="0.25">
      <c r="A243" s="74"/>
      <c r="B243" s="17"/>
      <c r="C243" s="22"/>
      <c r="D243" s="74"/>
      <c r="E243" s="27"/>
      <c r="F243" s="56"/>
      <c r="G243" s="41"/>
      <c r="H243" s="42"/>
      <c r="I243" s="54"/>
      <c r="J243" s="26"/>
      <c r="K243" s="54"/>
      <c r="L243" s="74"/>
      <c r="M243" s="56"/>
      <c r="N243" s="54"/>
      <c r="O243" s="56"/>
      <c r="P243" s="7"/>
      <c r="Q243" s="37"/>
      <c r="S243" t="e">
        <f t="shared" si="18"/>
        <v>#N/A</v>
      </c>
    </row>
    <row r="244" spans="1:19" ht="20.25" customHeight="1" x14ac:dyDescent="0.25">
      <c r="A244" s="74"/>
      <c r="B244" s="17"/>
      <c r="C244" s="22"/>
      <c r="D244" s="74"/>
      <c r="E244" s="27"/>
      <c r="F244" s="56"/>
      <c r="G244" s="41"/>
      <c r="H244" s="42"/>
      <c r="I244" s="54"/>
      <c r="J244" s="26"/>
      <c r="K244" s="54"/>
      <c r="L244" s="74"/>
      <c r="M244" s="56"/>
      <c r="N244" s="54"/>
      <c r="O244" s="56"/>
      <c r="P244" s="38"/>
      <c r="Q244" s="37"/>
      <c r="S244" t="e">
        <f t="shared" si="18"/>
        <v>#N/A</v>
      </c>
    </row>
    <row r="245" spans="1:19" ht="20.25" customHeight="1" x14ac:dyDescent="0.25">
      <c r="A245" s="74"/>
      <c r="B245" s="17"/>
      <c r="C245" s="22"/>
      <c r="D245" s="74"/>
      <c r="E245" s="27"/>
      <c r="F245" s="56"/>
      <c r="G245" s="41"/>
      <c r="H245" s="42"/>
      <c r="I245" s="54"/>
      <c r="J245" s="26"/>
      <c r="K245" s="54"/>
      <c r="L245" s="74"/>
      <c r="M245" s="56"/>
      <c r="N245" s="54"/>
      <c r="O245" s="56"/>
      <c r="P245" s="38"/>
      <c r="Q245" s="37"/>
      <c r="S245" t="e">
        <f t="shared" si="18"/>
        <v>#N/A</v>
      </c>
    </row>
    <row r="246" spans="1:19" ht="20.25" customHeight="1" x14ac:dyDescent="0.25">
      <c r="A246" s="74"/>
      <c r="B246" s="17"/>
      <c r="C246" s="22"/>
      <c r="D246" s="74"/>
      <c r="E246" s="27"/>
      <c r="F246" s="56"/>
      <c r="G246" s="41"/>
      <c r="H246" s="42"/>
      <c r="I246" s="54"/>
      <c r="J246" s="26"/>
      <c r="K246" s="54"/>
      <c r="L246" s="74"/>
      <c r="M246" s="56"/>
      <c r="N246" s="54"/>
      <c r="O246" s="56"/>
      <c r="P246" s="38"/>
      <c r="Q246" s="37"/>
      <c r="S246" t="e">
        <f t="shared" si="18"/>
        <v>#N/A</v>
      </c>
    </row>
    <row r="247" spans="1:19" ht="20.25" customHeight="1" x14ac:dyDescent="0.25">
      <c r="A247" s="74"/>
      <c r="B247" s="17"/>
      <c r="C247" s="22"/>
      <c r="D247" s="74"/>
      <c r="E247" s="27"/>
      <c r="F247" s="56"/>
      <c r="G247" s="41"/>
      <c r="H247" s="42"/>
      <c r="I247" s="54"/>
      <c r="J247" s="26"/>
      <c r="K247" s="54"/>
      <c r="L247" s="74"/>
      <c r="M247" s="56"/>
      <c r="N247" s="54"/>
      <c r="O247" s="56"/>
      <c r="P247" s="38"/>
      <c r="Q247" s="37"/>
      <c r="S247" t="e">
        <f t="shared" si="18"/>
        <v>#N/A</v>
      </c>
    </row>
    <row r="248" spans="1:19" ht="20.25" customHeight="1" x14ac:dyDescent="0.25">
      <c r="A248" s="74"/>
      <c r="B248" s="17"/>
      <c r="C248" s="22"/>
      <c r="D248" s="74"/>
      <c r="E248" s="27"/>
      <c r="F248" s="56"/>
      <c r="G248" s="41"/>
      <c r="H248" s="42"/>
      <c r="I248" s="54"/>
      <c r="J248" s="26"/>
      <c r="K248" s="54"/>
      <c r="L248" s="74"/>
      <c r="M248" s="56"/>
      <c r="N248" s="54"/>
      <c r="O248" s="56"/>
      <c r="P248" s="38"/>
      <c r="Q248" s="37"/>
      <c r="S248" t="e">
        <f t="shared" si="18"/>
        <v>#N/A</v>
      </c>
    </row>
    <row r="249" spans="1:19" ht="20.25" customHeight="1" x14ac:dyDescent="0.25">
      <c r="A249" s="74"/>
      <c r="B249" s="17"/>
      <c r="C249" s="22"/>
      <c r="D249" s="74"/>
      <c r="E249" s="27"/>
      <c r="F249" s="56"/>
      <c r="G249" s="41"/>
      <c r="H249" s="42"/>
      <c r="I249" s="54"/>
      <c r="J249" s="26"/>
      <c r="K249" s="54"/>
      <c r="L249" s="74"/>
      <c r="M249" s="56"/>
      <c r="N249" s="54"/>
      <c r="O249" s="56"/>
      <c r="P249" s="38"/>
      <c r="Q249" s="37"/>
      <c r="S249" t="e">
        <f t="shared" si="18"/>
        <v>#N/A</v>
      </c>
    </row>
    <row r="250" spans="1:19" ht="20.25" customHeight="1" x14ac:dyDescent="0.25">
      <c r="A250" s="74"/>
      <c r="B250" s="17"/>
      <c r="C250" s="22"/>
      <c r="D250" s="74"/>
      <c r="E250" s="27"/>
      <c r="F250" s="56"/>
      <c r="G250" s="41"/>
      <c r="H250" s="42"/>
      <c r="I250" s="54"/>
      <c r="J250" s="26"/>
      <c r="K250" s="54"/>
      <c r="L250" s="74"/>
      <c r="M250" s="56"/>
      <c r="N250" s="54"/>
      <c r="O250" s="56"/>
      <c r="P250" s="38"/>
      <c r="Q250" s="37"/>
      <c r="S250" t="e">
        <f t="shared" si="18"/>
        <v>#N/A</v>
      </c>
    </row>
    <row r="251" spans="1:19" ht="20.25" customHeight="1" x14ac:dyDescent="0.25">
      <c r="A251" s="74"/>
      <c r="B251" s="17"/>
      <c r="C251" s="22"/>
      <c r="D251" s="74"/>
      <c r="E251" s="27"/>
      <c r="F251" s="56"/>
      <c r="G251" s="41"/>
      <c r="H251" s="42"/>
      <c r="I251" s="54"/>
      <c r="J251" s="26"/>
      <c r="K251" s="54"/>
      <c r="L251" s="74"/>
      <c r="M251" s="56"/>
      <c r="N251" s="54"/>
      <c r="O251" s="56"/>
      <c r="P251" s="38"/>
      <c r="Q251" s="37"/>
      <c r="S251" t="e">
        <f t="shared" si="18"/>
        <v>#N/A</v>
      </c>
    </row>
    <row r="252" spans="1:19" ht="20.25" customHeight="1" x14ac:dyDescent="0.25">
      <c r="A252" s="74"/>
      <c r="B252" s="17"/>
      <c r="C252" s="22"/>
      <c r="D252" s="74"/>
      <c r="E252" s="27"/>
      <c r="F252" s="56"/>
      <c r="G252" s="41"/>
      <c r="H252" s="42"/>
      <c r="I252" s="54"/>
      <c r="J252" s="26"/>
      <c r="K252" s="54"/>
      <c r="L252" s="74"/>
      <c r="M252" s="56"/>
      <c r="N252" s="54"/>
      <c r="O252" s="56"/>
      <c r="P252" s="38"/>
      <c r="Q252" s="37"/>
      <c r="S252" t="e">
        <f t="shared" si="18"/>
        <v>#N/A</v>
      </c>
    </row>
    <row r="253" spans="1:19" ht="20.25" customHeight="1" x14ac:dyDescent="0.25">
      <c r="A253" s="74"/>
      <c r="B253" s="17"/>
      <c r="C253" s="22"/>
      <c r="D253" s="74"/>
      <c r="E253" s="27"/>
      <c r="F253" s="56"/>
      <c r="G253" s="41"/>
      <c r="H253" s="45"/>
      <c r="I253" s="54"/>
      <c r="J253" s="26"/>
      <c r="K253" s="54"/>
      <c r="L253" s="74"/>
      <c r="M253" s="56"/>
      <c r="N253" s="54"/>
      <c r="O253" s="56"/>
      <c r="P253" s="38"/>
      <c r="Q253" s="37"/>
      <c r="S253" t="e">
        <f t="shared" si="18"/>
        <v>#N/A</v>
      </c>
    </row>
    <row r="254" spans="1:19" ht="20.25" customHeight="1" x14ac:dyDescent="0.25">
      <c r="A254" s="74"/>
      <c r="B254" s="17"/>
      <c r="C254" s="22"/>
      <c r="D254" s="74"/>
      <c r="E254" s="27"/>
      <c r="F254" s="56"/>
      <c r="G254" s="41"/>
      <c r="H254" s="45"/>
      <c r="I254" s="54"/>
      <c r="J254" s="26"/>
      <c r="K254" s="54"/>
      <c r="L254" s="74"/>
      <c r="M254" s="56"/>
      <c r="N254" s="54"/>
      <c r="O254" s="56"/>
      <c r="P254" s="38"/>
      <c r="Q254" s="37"/>
      <c r="S254" t="e">
        <f t="shared" si="18"/>
        <v>#N/A</v>
      </c>
    </row>
    <row r="255" spans="1:19" ht="20.25" customHeight="1" x14ac:dyDescent="0.25">
      <c r="A255" s="74"/>
      <c r="B255" s="17"/>
      <c r="C255" s="22"/>
      <c r="D255" s="74"/>
      <c r="E255" s="27"/>
      <c r="F255" s="56"/>
      <c r="G255" s="41"/>
      <c r="H255" s="45"/>
      <c r="I255" s="54"/>
      <c r="J255" s="26"/>
      <c r="K255" s="54"/>
      <c r="L255" s="74"/>
      <c r="M255" s="56"/>
      <c r="N255" s="54"/>
      <c r="O255" s="56"/>
      <c r="P255" s="38"/>
      <c r="Q255" s="37"/>
      <c r="S255" t="e">
        <f t="shared" si="18"/>
        <v>#N/A</v>
      </c>
    </row>
    <row r="256" spans="1:19" ht="20.25" customHeight="1" x14ac:dyDescent="0.25">
      <c r="A256" s="74"/>
      <c r="B256" s="17"/>
      <c r="C256" s="22"/>
      <c r="D256" s="74"/>
      <c r="E256" s="27"/>
      <c r="F256" s="56"/>
      <c r="G256" s="41"/>
      <c r="H256" s="45"/>
      <c r="I256" s="54"/>
      <c r="J256" s="32"/>
      <c r="K256" s="54"/>
      <c r="L256" s="74"/>
      <c r="M256" s="56"/>
      <c r="N256" s="54"/>
      <c r="O256" s="56"/>
      <c r="P256" s="11"/>
      <c r="Q256" s="37"/>
      <c r="S256" t="e">
        <f t="shared" si="18"/>
        <v>#N/A</v>
      </c>
    </row>
    <row r="257" spans="1:19" ht="20.25" customHeight="1" x14ac:dyDescent="0.25">
      <c r="A257" s="74"/>
      <c r="B257" s="17"/>
      <c r="C257" s="22"/>
      <c r="D257" s="74"/>
      <c r="E257" s="27"/>
      <c r="F257" s="56"/>
      <c r="G257" s="41"/>
      <c r="H257" s="45"/>
      <c r="I257" s="54"/>
      <c r="J257" s="32"/>
      <c r="K257" s="54"/>
      <c r="L257" s="74"/>
      <c r="M257" s="56"/>
      <c r="N257" s="54"/>
      <c r="O257" s="56"/>
      <c r="P257" s="11"/>
      <c r="Q257" s="37"/>
      <c r="S257" t="e">
        <f t="shared" si="18"/>
        <v>#N/A</v>
      </c>
    </row>
    <row r="258" spans="1:19" ht="20.25" customHeight="1" x14ac:dyDescent="0.25">
      <c r="A258" s="74"/>
      <c r="B258" s="17"/>
      <c r="C258" s="22"/>
      <c r="D258" s="74"/>
      <c r="E258" s="27"/>
      <c r="F258" s="56"/>
      <c r="G258" s="41"/>
      <c r="H258" s="45"/>
      <c r="I258" s="54"/>
      <c r="J258" s="32"/>
      <c r="K258" s="54"/>
      <c r="L258" s="74"/>
      <c r="M258" s="56"/>
      <c r="N258" s="54"/>
      <c r="O258" s="56"/>
      <c r="P258" s="11"/>
      <c r="Q258" s="37"/>
      <c r="S258" t="e">
        <f t="shared" si="18"/>
        <v>#N/A</v>
      </c>
    </row>
    <row r="259" spans="1:19" ht="20.25" customHeight="1" x14ac:dyDescent="0.25">
      <c r="A259" s="74"/>
      <c r="B259" s="17"/>
      <c r="C259" s="22"/>
      <c r="D259" s="74"/>
      <c r="E259" s="27"/>
      <c r="F259" s="56"/>
      <c r="G259" s="41"/>
      <c r="H259" s="45"/>
      <c r="I259" s="54"/>
      <c r="J259" s="32"/>
      <c r="K259" s="54"/>
      <c r="L259" s="74"/>
      <c r="M259" s="56"/>
      <c r="N259" s="54"/>
      <c r="O259" s="56"/>
      <c r="P259" s="11"/>
      <c r="Q259" s="18"/>
      <c r="S259" t="e">
        <f t="shared" si="18"/>
        <v>#N/A</v>
      </c>
    </row>
    <row r="260" spans="1:19" ht="20.25" customHeight="1" x14ac:dyDescent="0.25">
      <c r="A260" s="74"/>
      <c r="B260" s="17"/>
      <c r="C260" s="22"/>
      <c r="D260" s="74"/>
      <c r="E260" s="27"/>
      <c r="F260" s="56"/>
      <c r="G260" s="41"/>
      <c r="H260" s="45"/>
      <c r="I260" s="54"/>
      <c r="J260" s="32"/>
      <c r="K260" s="54"/>
      <c r="L260" s="74"/>
      <c r="M260" s="56"/>
      <c r="N260" s="54"/>
      <c r="O260" s="56"/>
      <c r="P260" s="11"/>
      <c r="Q260" s="37"/>
      <c r="S260" t="e">
        <f t="shared" si="18"/>
        <v>#N/A</v>
      </c>
    </row>
    <row r="261" spans="1:19" ht="20.25" customHeight="1" x14ac:dyDescent="0.25">
      <c r="A261" s="74"/>
      <c r="B261" s="17"/>
      <c r="C261" s="22"/>
      <c r="D261" s="74"/>
      <c r="E261" s="27"/>
      <c r="F261" s="56"/>
      <c r="G261" s="41"/>
      <c r="H261" s="45"/>
      <c r="I261" s="54"/>
      <c r="J261" s="32"/>
      <c r="K261" s="54"/>
      <c r="L261" s="74"/>
      <c r="M261" s="56"/>
      <c r="N261" s="54"/>
      <c r="O261" s="56"/>
      <c r="P261" s="11"/>
      <c r="Q261" s="18"/>
      <c r="S261" t="e">
        <f t="shared" si="18"/>
        <v>#N/A</v>
      </c>
    </row>
    <row r="262" spans="1:19" ht="20.25" customHeight="1" x14ac:dyDescent="0.25">
      <c r="A262" s="74"/>
      <c r="B262" s="17"/>
      <c r="C262" s="22"/>
      <c r="D262" s="74"/>
      <c r="E262" s="27"/>
      <c r="F262" s="56"/>
      <c r="G262" s="41"/>
      <c r="H262" s="45"/>
      <c r="I262" s="54"/>
      <c r="J262" s="32"/>
      <c r="K262" s="54"/>
      <c r="L262" s="74"/>
      <c r="M262" s="56"/>
      <c r="N262" s="54"/>
      <c r="O262" s="56"/>
      <c r="P262" s="11"/>
      <c r="Q262" s="37"/>
      <c r="S262" t="e">
        <f t="shared" si="18"/>
        <v>#N/A</v>
      </c>
    </row>
    <row r="263" spans="1:19" ht="20.25" customHeight="1" x14ac:dyDescent="0.25">
      <c r="A263" s="74"/>
      <c r="B263" s="17"/>
      <c r="C263" s="22"/>
      <c r="D263" s="74"/>
      <c r="E263" s="27"/>
      <c r="F263" s="56"/>
      <c r="G263" s="41"/>
      <c r="H263" s="45"/>
      <c r="I263" s="54"/>
      <c r="J263" s="32"/>
      <c r="K263" s="54"/>
      <c r="L263" s="74"/>
      <c r="M263" s="56"/>
      <c r="N263" s="54"/>
      <c r="O263" s="56"/>
      <c r="P263" s="11"/>
      <c r="Q263" s="18"/>
      <c r="S263" t="e">
        <f t="shared" si="18"/>
        <v>#N/A</v>
      </c>
    </row>
    <row r="264" spans="1:19" ht="20.25" customHeight="1" x14ac:dyDescent="0.25">
      <c r="A264" s="74"/>
      <c r="B264" s="17"/>
      <c r="C264" s="22"/>
      <c r="D264" s="74"/>
      <c r="E264" s="27"/>
      <c r="F264" s="56"/>
      <c r="G264" s="41"/>
      <c r="H264" s="45"/>
      <c r="I264" s="54"/>
      <c r="J264" s="32"/>
      <c r="K264" s="54"/>
      <c r="L264" s="74"/>
      <c r="M264" s="56"/>
      <c r="N264" s="54"/>
      <c r="O264" s="56"/>
      <c r="P264" s="11"/>
      <c r="Q264" s="37"/>
      <c r="S264" t="e">
        <f t="shared" si="18"/>
        <v>#N/A</v>
      </c>
    </row>
    <row r="265" spans="1:19" ht="20.25" customHeight="1" x14ac:dyDescent="0.25">
      <c r="A265" s="74"/>
      <c r="B265" s="17"/>
      <c r="C265" s="22"/>
      <c r="D265" s="74"/>
      <c r="E265" s="27"/>
      <c r="F265" s="56"/>
      <c r="G265" s="41"/>
      <c r="H265" s="45"/>
      <c r="I265" s="54"/>
      <c r="J265" s="32"/>
      <c r="K265" s="54"/>
      <c r="L265" s="74"/>
      <c r="M265" s="56"/>
      <c r="N265" s="54"/>
      <c r="O265" s="56"/>
      <c r="P265" s="11"/>
      <c r="Q265" s="18"/>
      <c r="S265" t="e">
        <f t="shared" si="18"/>
        <v>#N/A</v>
      </c>
    </row>
    <row r="266" spans="1:19" ht="20.25" customHeight="1" x14ac:dyDescent="0.25">
      <c r="A266" s="74"/>
      <c r="B266" s="17"/>
      <c r="C266" s="22"/>
      <c r="D266" s="74"/>
      <c r="E266" s="27"/>
      <c r="F266" s="56"/>
      <c r="G266" s="41"/>
      <c r="H266" s="45"/>
      <c r="I266" s="54"/>
      <c r="J266" s="32"/>
      <c r="K266" s="54"/>
      <c r="L266" s="74"/>
      <c r="M266" s="56"/>
      <c r="N266" s="54"/>
      <c r="O266" s="56"/>
      <c r="P266" s="11"/>
      <c r="Q266" s="37"/>
      <c r="S266" t="e">
        <f t="shared" si="18"/>
        <v>#N/A</v>
      </c>
    </row>
    <row r="267" spans="1:19" ht="20.25" customHeight="1" x14ac:dyDescent="0.25">
      <c r="A267" s="74"/>
      <c r="B267" s="17"/>
      <c r="C267" s="22"/>
      <c r="D267" s="74"/>
      <c r="E267" s="27"/>
      <c r="F267" s="56"/>
      <c r="G267" s="41"/>
      <c r="H267" s="44"/>
      <c r="I267" s="54"/>
      <c r="J267" s="32"/>
      <c r="K267" s="54"/>
      <c r="L267" s="74"/>
      <c r="M267" s="56"/>
      <c r="N267" s="54"/>
      <c r="O267" s="56"/>
      <c r="P267" s="11"/>
      <c r="Q267" s="18"/>
      <c r="S267" t="e">
        <f t="shared" si="18"/>
        <v>#N/A</v>
      </c>
    </row>
    <row r="268" spans="1:19" ht="20.25" customHeight="1" x14ac:dyDescent="0.25">
      <c r="A268" s="74"/>
      <c r="B268" s="17"/>
      <c r="C268" s="22"/>
      <c r="D268" s="74"/>
      <c r="E268" s="27"/>
      <c r="F268" s="56"/>
      <c r="G268" s="41"/>
      <c r="H268" s="44"/>
      <c r="I268" s="54"/>
      <c r="J268" s="32"/>
      <c r="K268" s="54"/>
      <c r="L268" s="74"/>
      <c r="M268" s="56"/>
      <c r="N268" s="54"/>
      <c r="O268" s="56"/>
      <c r="P268" s="11"/>
      <c r="Q268" s="37"/>
      <c r="S268" t="e">
        <f t="shared" si="18"/>
        <v>#N/A</v>
      </c>
    </row>
    <row r="269" spans="1:19" ht="20.25" customHeight="1" x14ac:dyDescent="0.25">
      <c r="A269" s="74"/>
      <c r="B269" s="17"/>
      <c r="C269" s="22"/>
      <c r="D269" s="74"/>
      <c r="E269" s="27"/>
      <c r="F269" s="56"/>
      <c r="G269" s="137"/>
      <c r="H269" s="138"/>
      <c r="I269" s="54"/>
      <c r="J269" s="32"/>
      <c r="K269" s="54"/>
      <c r="L269" s="74"/>
      <c r="M269" s="56"/>
      <c r="N269" s="54"/>
      <c r="O269" s="56"/>
      <c r="P269" s="11"/>
      <c r="Q269" s="18"/>
      <c r="S269" t="e">
        <f t="shared" si="18"/>
        <v>#N/A</v>
      </c>
    </row>
    <row r="270" spans="1:19" ht="20.25" customHeight="1" x14ac:dyDescent="0.25">
      <c r="A270" s="74"/>
      <c r="B270" s="17"/>
      <c r="C270" s="22"/>
      <c r="D270" s="74"/>
      <c r="E270" s="27"/>
      <c r="F270" s="56"/>
      <c r="G270" s="137"/>
      <c r="H270" s="138"/>
      <c r="I270" s="54"/>
      <c r="J270" s="32"/>
      <c r="K270" s="54"/>
      <c r="L270" s="74"/>
      <c r="M270" s="56"/>
      <c r="N270" s="54"/>
      <c r="O270" s="56"/>
      <c r="P270" s="11"/>
      <c r="Q270" s="18"/>
      <c r="S270" t="e">
        <f t="shared" si="18"/>
        <v>#N/A</v>
      </c>
    </row>
    <row r="271" spans="1:19" ht="20.25" customHeight="1" x14ac:dyDescent="0.25">
      <c r="A271" s="74"/>
      <c r="B271" s="17"/>
      <c r="C271" s="22"/>
      <c r="D271" s="74"/>
      <c r="E271" s="27"/>
      <c r="F271" s="56"/>
      <c r="G271" s="137"/>
      <c r="H271" s="138"/>
      <c r="I271" s="54"/>
      <c r="J271" s="32"/>
      <c r="K271" s="54"/>
      <c r="L271" s="74"/>
      <c r="M271" s="56"/>
      <c r="N271" s="54"/>
      <c r="O271" s="56"/>
      <c r="P271" s="11"/>
      <c r="Q271" s="18"/>
      <c r="S271" t="e">
        <f t="shared" si="18"/>
        <v>#N/A</v>
      </c>
    </row>
    <row r="272" spans="1:19" ht="20.25" customHeight="1" x14ac:dyDescent="0.25">
      <c r="A272" s="74"/>
      <c r="B272" s="17"/>
      <c r="C272" s="22"/>
      <c r="D272" s="74"/>
      <c r="E272" s="27"/>
      <c r="F272" s="56"/>
      <c r="G272" s="137"/>
      <c r="H272" s="138"/>
      <c r="I272" s="54"/>
      <c r="J272" s="32"/>
      <c r="K272" s="54"/>
      <c r="L272" s="74"/>
      <c r="M272" s="56"/>
      <c r="N272" s="54"/>
      <c r="O272" s="56"/>
      <c r="P272" s="11"/>
      <c r="Q272" s="18"/>
      <c r="S272" t="e">
        <f t="shared" si="18"/>
        <v>#N/A</v>
      </c>
    </row>
    <row r="273" spans="1:19" ht="20.25" customHeight="1" x14ac:dyDescent="0.25">
      <c r="A273" s="74"/>
      <c r="B273" s="17"/>
      <c r="C273" s="22"/>
      <c r="D273" s="74"/>
      <c r="E273" s="27"/>
      <c r="F273" s="56"/>
      <c r="G273" s="137"/>
      <c r="H273" s="138"/>
      <c r="I273" s="54"/>
      <c r="J273" s="32"/>
      <c r="K273" s="54"/>
      <c r="L273" s="74"/>
      <c r="M273" s="56"/>
      <c r="N273" s="54"/>
      <c r="O273" s="56"/>
      <c r="P273" s="11"/>
      <c r="Q273" s="18"/>
      <c r="S273" t="e">
        <f t="shared" si="18"/>
        <v>#N/A</v>
      </c>
    </row>
    <row r="274" spans="1:19" ht="20.25" customHeight="1" x14ac:dyDescent="0.25">
      <c r="A274" s="74"/>
      <c r="B274" s="17"/>
      <c r="C274" s="22"/>
      <c r="D274" s="74"/>
      <c r="E274" s="27"/>
      <c r="F274" s="56"/>
      <c r="G274" s="137"/>
      <c r="H274" s="138"/>
      <c r="I274" s="54"/>
      <c r="J274" s="32"/>
      <c r="K274" s="54"/>
      <c r="L274" s="74"/>
      <c r="M274" s="56"/>
      <c r="N274" s="54"/>
      <c r="O274" s="56"/>
      <c r="P274" s="11"/>
      <c r="Q274" s="18"/>
      <c r="S274" t="e">
        <f t="shared" si="18"/>
        <v>#N/A</v>
      </c>
    </row>
    <row r="275" spans="1:19" ht="20.25" customHeight="1" x14ac:dyDescent="0.25">
      <c r="A275" s="74"/>
      <c r="B275" s="17"/>
      <c r="C275" s="22"/>
      <c r="D275" s="74"/>
      <c r="E275" s="27"/>
      <c r="F275" s="56"/>
      <c r="G275" s="137"/>
      <c r="H275" s="138"/>
      <c r="I275" s="54"/>
      <c r="J275" s="24"/>
      <c r="K275" s="54"/>
      <c r="L275" s="74"/>
      <c r="M275" s="56"/>
      <c r="N275" s="54"/>
      <c r="O275" s="56"/>
      <c r="P275" s="31"/>
      <c r="Q275" s="18"/>
      <c r="S275" t="e">
        <f t="shared" si="18"/>
        <v>#N/A</v>
      </c>
    </row>
    <row r="276" spans="1:19" ht="20.25" customHeight="1" x14ac:dyDescent="0.25">
      <c r="A276" s="74"/>
      <c r="B276" s="17"/>
      <c r="C276" s="22"/>
      <c r="D276" s="74"/>
      <c r="E276" s="27"/>
      <c r="F276" s="56"/>
      <c r="G276" s="137"/>
      <c r="H276" s="138"/>
      <c r="I276" s="54"/>
      <c r="J276" s="24"/>
      <c r="K276" s="54"/>
      <c r="L276" s="74"/>
      <c r="M276" s="56"/>
      <c r="N276" s="54"/>
      <c r="O276" s="56"/>
      <c r="P276" s="31"/>
      <c r="Q276" s="18"/>
      <c r="S276" t="e">
        <f t="shared" si="18"/>
        <v>#N/A</v>
      </c>
    </row>
    <row r="277" spans="1:19" ht="20.25" customHeight="1" x14ac:dyDescent="0.25">
      <c r="A277" s="74"/>
      <c r="B277" s="17"/>
      <c r="C277" s="22"/>
      <c r="D277" s="74"/>
      <c r="E277" s="27"/>
      <c r="F277" s="56"/>
      <c r="G277" s="137"/>
      <c r="H277" s="138"/>
      <c r="I277" s="54"/>
      <c r="J277" s="24"/>
      <c r="K277" s="54"/>
      <c r="L277" s="74"/>
      <c r="M277" s="56"/>
      <c r="N277" s="54"/>
      <c r="O277" s="56"/>
      <c r="P277" s="31"/>
      <c r="Q277" s="18"/>
      <c r="S277" t="e">
        <f t="shared" si="18"/>
        <v>#N/A</v>
      </c>
    </row>
    <row r="278" spans="1:19" ht="20.25" customHeight="1" x14ac:dyDescent="0.25">
      <c r="A278" s="74"/>
      <c r="B278" s="17"/>
      <c r="C278" s="22"/>
      <c r="D278" s="74"/>
      <c r="E278" s="27"/>
      <c r="F278" s="56"/>
      <c r="G278" s="137"/>
      <c r="H278" s="138"/>
      <c r="I278" s="54"/>
      <c r="J278" s="24"/>
      <c r="K278" s="54"/>
      <c r="L278" s="74"/>
      <c r="M278" s="56"/>
      <c r="N278" s="54"/>
      <c r="O278" s="56"/>
      <c r="P278" s="31"/>
      <c r="Q278" s="18"/>
      <c r="S278" t="e">
        <f t="shared" si="18"/>
        <v>#N/A</v>
      </c>
    </row>
    <row r="279" spans="1:19" ht="20.25" customHeight="1" x14ac:dyDescent="0.25">
      <c r="A279" s="74"/>
      <c r="B279" s="17"/>
      <c r="C279" s="22"/>
      <c r="D279" s="74"/>
      <c r="E279" s="27"/>
      <c r="F279" s="56"/>
      <c r="G279" s="137"/>
      <c r="H279" s="138"/>
      <c r="I279" s="54"/>
      <c r="J279" s="24"/>
      <c r="K279" s="54"/>
      <c r="L279" s="74"/>
      <c r="M279" s="56"/>
      <c r="N279" s="54"/>
      <c r="O279" s="56"/>
      <c r="P279" s="31"/>
      <c r="Q279" s="18"/>
      <c r="S279" t="e">
        <f t="shared" si="18"/>
        <v>#N/A</v>
      </c>
    </row>
    <row r="280" spans="1:19" ht="20.25" customHeight="1" x14ac:dyDescent="0.25">
      <c r="A280" s="74"/>
      <c r="B280" s="17"/>
      <c r="C280" s="22"/>
      <c r="D280" s="74"/>
      <c r="E280" s="27"/>
      <c r="F280" s="56"/>
      <c r="G280" s="137"/>
      <c r="H280" s="138"/>
      <c r="I280" s="54"/>
      <c r="J280" s="24"/>
      <c r="K280" s="54"/>
      <c r="L280" s="74"/>
      <c r="M280" s="56"/>
      <c r="N280" s="54"/>
      <c r="O280" s="56"/>
      <c r="P280" s="31"/>
      <c r="Q280" s="18"/>
      <c r="S280" t="e">
        <f t="shared" ref="S280:S342" si="19">INDEX($X$298:$X$350,MATCH(Q280,$Y$298:$Y$350,0))</f>
        <v>#N/A</v>
      </c>
    </row>
    <row r="281" spans="1:19" ht="20.25" customHeight="1" x14ac:dyDescent="0.25">
      <c r="A281" s="74"/>
      <c r="B281" s="17"/>
      <c r="C281" s="22"/>
      <c r="D281" s="74"/>
      <c r="E281" s="27"/>
      <c r="F281" s="56"/>
      <c r="G281" s="137"/>
      <c r="H281" s="138"/>
      <c r="I281" s="54"/>
      <c r="J281" s="24"/>
      <c r="K281" s="54"/>
      <c r="L281" s="74"/>
      <c r="M281" s="56"/>
      <c r="N281" s="54"/>
      <c r="O281" s="56"/>
      <c r="P281" s="31"/>
      <c r="Q281" s="18"/>
      <c r="S281" t="e">
        <f t="shared" si="19"/>
        <v>#N/A</v>
      </c>
    </row>
    <row r="282" spans="1:19" ht="20.25" customHeight="1" x14ac:dyDescent="0.25">
      <c r="A282" s="74"/>
      <c r="B282" s="17"/>
      <c r="C282" s="22"/>
      <c r="D282" s="74"/>
      <c r="E282" s="27"/>
      <c r="F282" s="56"/>
      <c r="G282" s="137"/>
      <c r="H282" s="138"/>
      <c r="I282" s="54"/>
      <c r="J282" s="24"/>
      <c r="K282" s="54"/>
      <c r="L282" s="74"/>
      <c r="M282" s="56"/>
      <c r="N282" s="54"/>
      <c r="O282" s="56"/>
      <c r="P282" s="31"/>
      <c r="Q282" s="18"/>
      <c r="S282" t="e">
        <f t="shared" si="19"/>
        <v>#N/A</v>
      </c>
    </row>
    <row r="283" spans="1:19" ht="20.25" customHeight="1" x14ac:dyDescent="0.25">
      <c r="A283" s="74"/>
      <c r="B283" s="17"/>
      <c r="C283" s="22"/>
      <c r="D283" s="74"/>
      <c r="E283" s="27"/>
      <c r="F283" s="56"/>
      <c r="G283" s="137"/>
      <c r="H283" s="138"/>
      <c r="I283" s="54"/>
      <c r="J283" s="24"/>
      <c r="K283" s="54"/>
      <c r="L283" s="74"/>
      <c r="M283" s="56"/>
      <c r="N283" s="54"/>
      <c r="O283" s="56"/>
      <c r="P283" s="31"/>
      <c r="Q283" s="18"/>
      <c r="S283" t="e">
        <f t="shared" si="19"/>
        <v>#N/A</v>
      </c>
    </row>
    <row r="284" spans="1:19" ht="20.25" customHeight="1" x14ac:dyDescent="0.25">
      <c r="A284" s="74"/>
      <c r="B284" s="17"/>
      <c r="C284" s="22"/>
      <c r="D284" s="74"/>
      <c r="E284" s="27"/>
      <c r="F284" s="56"/>
      <c r="G284" s="137"/>
      <c r="H284" s="138"/>
      <c r="I284" s="54"/>
      <c r="J284" s="24"/>
      <c r="K284" s="54"/>
      <c r="L284" s="74"/>
      <c r="M284" s="56"/>
      <c r="N284" s="54"/>
      <c r="O284" s="56"/>
      <c r="P284" s="31"/>
      <c r="Q284" s="18"/>
      <c r="S284" t="e">
        <f t="shared" si="19"/>
        <v>#N/A</v>
      </c>
    </row>
    <row r="285" spans="1:19" ht="20.25" customHeight="1" x14ac:dyDescent="0.25">
      <c r="A285" s="74"/>
      <c r="B285" s="17"/>
      <c r="C285" s="22"/>
      <c r="D285" s="74"/>
      <c r="E285" s="27"/>
      <c r="F285" s="56"/>
      <c r="G285" s="137"/>
      <c r="H285" s="138"/>
      <c r="I285" s="54"/>
      <c r="J285" s="24"/>
      <c r="K285" s="54"/>
      <c r="L285" s="74"/>
      <c r="M285" s="56"/>
      <c r="N285" s="54"/>
      <c r="O285" s="56"/>
      <c r="P285" s="31"/>
      <c r="Q285" s="18"/>
      <c r="S285" t="e">
        <f t="shared" si="19"/>
        <v>#N/A</v>
      </c>
    </row>
    <row r="286" spans="1:19" ht="20.25" customHeight="1" x14ac:dyDescent="0.25">
      <c r="A286" s="74"/>
      <c r="B286" s="17"/>
      <c r="C286" s="22"/>
      <c r="D286" s="74"/>
      <c r="E286" s="27"/>
      <c r="F286" s="56"/>
      <c r="G286" s="137"/>
      <c r="H286" s="138"/>
      <c r="I286" s="54"/>
      <c r="J286" s="24"/>
      <c r="K286" s="54"/>
      <c r="L286" s="74"/>
      <c r="M286" s="56"/>
      <c r="N286" s="54"/>
      <c r="O286" s="56"/>
      <c r="P286" s="31"/>
      <c r="Q286" s="18"/>
      <c r="S286" t="e">
        <f t="shared" si="19"/>
        <v>#N/A</v>
      </c>
    </row>
    <row r="287" spans="1:19" ht="20.25" customHeight="1" x14ac:dyDescent="0.25">
      <c r="A287" s="74"/>
      <c r="B287" s="17"/>
      <c r="C287" s="22"/>
      <c r="D287" s="74"/>
      <c r="E287" s="27"/>
      <c r="F287" s="56"/>
      <c r="G287" s="137"/>
      <c r="H287" s="138"/>
      <c r="I287" s="54"/>
      <c r="J287" s="24"/>
      <c r="K287" s="54"/>
      <c r="L287" s="74"/>
      <c r="M287" s="56"/>
      <c r="N287" s="54"/>
      <c r="O287" s="56"/>
      <c r="P287" s="31"/>
      <c r="Q287" s="18"/>
      <c r="S287" t="e">
        <f t="shared" si="19"/>
        <v>#N/A</v>
      </c>
    </row>
    <row r="288" spans="1:19" ht="20.25" customHeight="1" x14ac:dyDescent="0.25">
      <c r="A288" s="74"/>
      <c r="B288" s="17"/>
      <c r="C288" s="22"/>
      <c r="D288" s="74"/>
      <c r="E288" s="27"/>
      <c r="F288" s="56"/>
      <c r="G288" s="137"/>
      <c r="H288" s="138"/>
      <c r="I288" s="54"/>
      <c r="J288" s="24"/>
      <c r="K288" s="54"/>
      <c r="L288" s="74"/>
      <c r="M288" s="56"/>
      <c r="N288" s="54"/>
      <c r="O288" s="56"/>
      <c r="P288" s="31"/>
      <c r="Q288" s="18"/>
      <c r="S288" t="e">
        <f t="shared" si="19"/>
        <v>#N/A</v>
      </c>
    </row>
    <row r="289" spans="1:34" ht="20.25" customHeight="1" x14ac:dyDescent="0.25">
      <c r="A289" s="74"/>
      <c r="B289" s="17"/>
      <c r="C289" s="22"/>
      <c r="D289" s="74"/>
      <c r="E289" s="27"/>
      <c r="F289" s="56"/>
      <c r="G289" s="137"/>
      <c r="H289" s="138"/>
      <c r="I289" s="54"/>
      <c r="J289" s="24"/>
      <c r="K289" s="54"/>
      <c r="L289" s="74"/>
      <c r="M289" s="56"/>
      <c r="N289" s="54"/>
      <c r="O289" s="56"/>
      <c r="P289" s="31"/>
      <c r="Q289" s="18"/>
      <c r="S289" t="e">
        <f t="shared" si="19"/>
        <v>#N/A</v>
      </c>
    </row>
    <row r="290" spans="1:34" ht="20.25" customHeight="1" x14ac:dyDescent="0.25">
      <c r="A290" s="74"/>
      <c r="B290" s="17"/>
      <c r="C290" s="22"/>
      <c r="D290" s="74"/>
      <c r="E290" s="27"/>
      <c r="F290" s="56"/>
      <c r="G290" s="137"/>
      <c r="H290" s="138"/>
      <c r="I290" s="54"/>
      <c r="J290" s="24"/>
      <c r="K290" s="54"/>
      <c r="L290" s="74"/>
      <c r="M290" s="56"/>
      <c r="N290" s="54"/>
      <c r="O290" s="56"/>
      <c r="P290" s="31"/>
      <c r="Q290" s="18"/>
      <c r="S290" t="e">
        <f t="shared" si="19"/>
        <v>#N/A</v>
      </c>
    </row>
    <row r="291" spans="1:34" ht="20.25" customHeight="1" x14ac:dyDescent="0.25">
      <c r="A291" s="74"/>
      <c r="B291" s="17"/>
      <c r="C291" s="22"/>
      <c r="D291" s="74"/>
      <c r="E291" s="27"/>
      <c r="F291" s="56"/>
      <c r="G291" s="137"/>
      <c r="H291" s="138"/>
      <c r="I291" s="54"/>
      <c r="J291" s="24"/>
      <c r="K291" s="54"/>
      <c r="L291" s="74"/>
      <c r="M291" s="56"/>
      <c r="N291" s="54"/>
      <c r="O291" s="56"/>
      <c r="P291" s="31"/>
      <c r="Q291" s="18"/>
      <c r="S291" t="e">
        <f t="shared" si="19"/>
        <v>#N/A</v>
      </c>
    </row>
    <row r="292" spans="1:34" ht="20.25" customHeight="1" x14ac:dyDescent="0.25">
      <c r="A292" s="74"/>
      <c r="B292" s="17"/>
      <c r="C292" s="22"/>
      <c r="D292" s="74"/>
      <c r="E292" s="27"/>
      <c r="F292" s="56"/>
      <c r="G292" s="137"/>
      <c r="H292" s="138"/>
      <c r="I292" s="54"/>
      <c r="J292" s="24"/>
      <c r="K292" s="54"/>
      <c r="L292" s="74"/>
      <c r="M292" s="56"/>
      <c r="N292" s="54"/>
      <c r="O292" s="56"/>
      <c r="P292" s="31"/>
      <c r="Q292" s="18"/>
      <c r="S292" t="e">
        <f t="shared" si="19"/>
        <v>#N/A</v>
      </c>
    </row>
    <row r="293" spans="1:34" ht="20.25" customHeight="1" x14ac:dyDescent="0.25">
      <c r="A293" s="74"/>
      <c r="B293" s="17"/>
      <c r="C293" s="22"/>
      <c r="D293" s="74"/>
      <c r="E293" s="27"/>
      <c r="F293" s="56"/>
      <c r="G293" s="137"/>
      <c r="H293" s="138"/>
      <c r="I293" s="54"/>
      <c r="J293" s="24"/>
      <c r="K293" s="54"/>
      <c r="L293" s="74"/>
      <c r="M293" s="56"/>
      <c r="N293" s="54"/>
      <c r="O293" s="56"/>
      <c r="P293" s="31"/>
      <c r="Q293" s="18"/>
      <c r="S293" t="e">
        <f t="shared" si="19"/>
        <v>#N/A</v>
      </c>
    </row>
    <row r="294" spans="1:34" ht="20.25" customHeight="1" x14ac:dyDescent="0.25">
      <c r="A294" s="74"/>
      <c r="B294" s="17"/>
      <c r="C294" s="22"/>
      <c r="D294" s="74"/>
      <c r="E294" s="27"/>
      <c r="F294" s="56"/>
      <c r="G294" s="137"/>
      <c r="H294" s="138"/>
      <c r="I294" s="54"/>
      <c r="J294" s="24"/>
      <c r="K294" s="54"/>
      <c r="L294" s="74"/>
      <c r="M294" s="56"/>
      <c r="N294" s="54"/>
      <c r="O294" s="56"/>
      <c r="P294" s="31"/>
      <c r="Q294" s="18"/>
      <c r="S294" t="e">
        <f t="shared" si="19"/>
        <v>#N/A</v>
      </c>
    </row>
    <row r="295" spans="1:34" ht="20.25" customHeight="1" x14ac:dyDescent="0.25">
      <c r="A295" s="74"/>
      <c r="B295" s="17"/>
      <c r="C295" s="22"/>
      <c r="D295" s="74"/>
      <c r="E295" s="27"/>
      <c r="F295" s="56"/>
      <c r="G295" s="137"/>
      <c r="H295" s="138"/>
      <c r="I295" s="54"/>
      <c r="J295" s="24"/>
      <c r="K295" s="54"/>
      <c r="L295" s="74"/>
      <c r="M295" s="56"/>
      <c r="N295" s="54"/>
      <c r="O295" s="56"/>
      <c r="P295" s="31"/>
      <c r="Q295" s="30"/>
      <c r="S295" t="e">
        <f t="shared" si="19"/>
        <v>#N/A</v>
      </c>
    </row>
    <row r="296" spans="1:34" ht="20.25" customHeight="1" x14ac:dyDescent="0.25">
      <c r="A296" s="74"/>
      <c r="B296" s="17"/>
      <c r="C296" s="22"/>
      <c r="D296" s="74"/>
      <c r="E296" s="27"/>
      <c r="F296" s="56"/>
      <c r="G296" s="137"/>
      <c r="H296" s="138"/>
      <c r="I296" s="54"/>
      <c r="J296" s="24"/>
      <c r="K296" s="54"/>
      <c r="L296" s="74"/>
      <c r="M296" s="56"/>
      <c r="N296" s="54"/>
      <c r="O296" s="56"/>
      <c r="P296" s="31"/>
      <c r="Q296" s="18"/>
      <c r="S296" t="e">
        <f t="shared" si="19"/>
        <v>#N/A</v>
      </c>
      <c r="AG296" s="139" t="s">
        <v>97</v>
      </c>
      <c r="AH296" s="139" t="s">
        <v>98</v>
      </c>
    </row>
    <row r="297" spans="1:34" ht="20.25" customHeight="1" x14ac:dyDescent="0.25">
      <c r="A297" s="74"/>
      <c r="B297" s="17"/>
      <c r="C297" s="22"/>
      <c r="D297" s="74"/>
      <c r="E297" s="27"/>
      <c r="F297" s="56"/>
      <c r="G297" s="137"/>
      <c r="H297" s="138"/>
      <c r="I297" s="54"/>
      <c r="J297" s="24"/>
      <c r="K297" s="54"/>
      <c r="L297" s="74"/>
      <c r="M297" s="56"/>
      <c r="N297" s="54"/>
      <c r="O297" s="56"/>
      <c r="P297" s="31"/>
      <c r="Q297" s="18"/>
      <c r="S297" t="e">
        <f t="shared" si="19"/>
        <v>#N/A</v>
      </c>
      <c r="AA297" t="s">
        <v>77</v>
      </c>
      <c r="AC297" t="s">
        <v>78</v>
      </c>
      <c r="AG297" s="140"/>
      <c r="AH297" s="140"/>
    </row>
    <row r="298" spans="1:34" ht="20.25" customHeight="1" x14ac:dyDescent="0.25">
      <c r="A298" s="74"/>
      <c r="B298" s="17"/>
      <c r="C298" s="22"/>
      <c r="D298" s="74"/>
      <c r="E298" s="27"/>
      <c r="F298" s="56"/>
      <c r="G298" s="137"/>
      <c r="H298" s="138"/>
      <c r="I298" s="54"/>
      <c r="J298" s="24"/>
      <c r="K298" s="54"/>
      <c r="L298" s="74"/>
      <c r="M298" s="56"/>
      <c r="N298" s="54"/>
      <c r="O298" s="56"/>
      <c r="P298" s="31"/>
      <c r="Q298" s="18"/>
      <c r="S298" t="e">
        <f t="shared" si="19"/>
        <v>#N/A</v>
      </c>
      <c r="X298" s="40" t="s">
        <v>45</v>
      </c>
      <c r="Y298" s="40" t="s">
        <v>28</v>
      </c>
      <c r="Z298" s="40"/>
      <c r="AA298" s="40">
        <f>SUMIF($S$6:$S$399,X298,$E$6:$E$399)/1000</f>
        <v>0</v>
      </c>
      <c r="AB298" s="40"/>
      <c r="AC298" s="43">
        <f>SUMIFS($E$6:$E$399,$S$6:$S$399,X298,$J$6:$J$399,"&lt;&gt;Ожидается ТП")/1000</f>
        <v>0</v>
      </c>
      <c r="AG298" s="140"/>
      <c r="AH298" s="140"/>
    </row>
    <row r="299" spans="1:34" ht="20.25" customHeight="1" x14ac:dyDescent="0.25">
      <c r="A299" s="74"/>
      <c r="B299" s="17"/>
      <c r="C299" s="22"/>
      <c r="D299" s="74"/>
      <c r="E299" s="27"/>
      <c r="F299" s="56"/>
      <c r="G299" s="137"/>
      <c r="H299" s="138"/>
      <c r="I299" s="54"/>
      <c r="J299" s="24"/>
      <c r="K299" s="54"/>
      <c r="L299" s="74"/>
      <c r="M299" s="56"/>
      <c r="N299" s="54"/>
      <c r="O299" s="56"/>
      <c r="P299" s="31"/>
      <c r="Q299" s="18"/>
      <c r="S299" t="e">
        <f t="shared" si="19"/>
        <v>#N/A</v>
      </c>
      <c r="X299" t="s">
        <v>45</v>
      </c>
      <c r="Y299" t="s">
        <v>68</v>
      </c>
      <c r="AC299" s="6"/>
      <c r="AF299" s="46" t="s">
        <v>45</v>
      </c>
      <c r="AG299" s="46">
        <f>AA298</f>
        <v>0</v>
      </c>
      <c r="AH299" s="47">
        <f>AC298</f>
        <v>0</v>
      </c>
    </row>
    <row r="300" spans="1:34" ht="20.25" customHeight="1" x14ac:dyDescent="0.25">
      <c r="A300" s="74"/>
      <c r="B300" s="17"/>
      <c r="C300" s="22"/>
      <c r="D300" s="74"/>
      <c r="E300" s="27"/>
      <c r="F300" s="56"/>
      <c r="G300" s="132"/>
      <c r="H300" s="133"/>
      <c r="I300" s="54"/>
      <c r="J300" s="24"/>
      <c r="K300" s="54"/>
      <c r="L300" s="74"/>
      <c r="M300" s="56"/>
      <c r="N300" s="54"/>
      <c r="O300" s="56"/>
      <c r="P300" s="31"/>
      <c r="Q300" s="18"/>
      <c r="S300" t="e">
        <f t="shared" si="19"/>
        <v>#N/A</v>
      </c>
      <c r="X300" t="s">
        <v>45</v>
      </c>
      <c r="Y300" t="s">
        <v>84</v>
      </c>
      <c r="AC300" s="6"/>
      <c r="AF300" s="46" t="s">
        <v>46</v>
      </c>
      <c r="AG300" s="47">
        <f>AA303</f>
        <v>0</v>
      </c>
      <c r="AH300" s="47">
        <f>AC303</f>
        <v>0</v>
      </c>
    </row>
    <row r="301" spans="1:34" ht="20.25" customHeight="1" x14ac:dyDescent="0.25">
      <c r="A301" s="74"/>
      <c r="B301" s="17"/>
      <c r="C301" s="22"/>
      <c r="D301" s="74"/>
      <c r="E301" s="27"/>
      <c r="F301" s="56"/>
      <c r="G301" s="132"/>
      <c r="H301" s="133"/>
      <c r="I301" s="54"/>
      <c r="J301" s="24"/>
      <c r="K301" s="54"/>
      <c r="L301" s="74"/>
      <c r="M301" s="56"/>
      <c r="N301" s="54"/>
      <c r="O301" s="56"/>
      <c r="P301" s="31"/>
      <c r="Q301" s="18"/>
      <c r="S301" t="e">
        <f t="shared" si="19"/>
        <v>#N/A</v>
      </c>
      <c r="X301" t="s">
        <v>45</v>
      </c>
      <c r="Y301" t="s">
        <v>83</v>
      </c>
      <c r="AC301" s="6"/>
      <c r="AF301" s="46" t="s">
        <v>47</v>
      </c>
      <c r="AG301" s="47">
        <f>AA308</f>
        <v>0</v>
      </c>
      <c r="AH301" s="47">
        <f>AC308</f>
        <v>0</v>
      </c>
    </row>
    <row r="302" spans="1:34" ht="20.25" customHeight="1" x14ac:dyDescent="0.25">
      <c r="A302" s="74"/>
      <c r="B302" s="17"/>
      <c r="C302" s="22"/>
      <c r="D302" s="74"/>
      <c r="E302" s="27"/>
      <c r="F302" s="56"/>
      <c r="G302" s="137"/>
      <c r="H302" s="138"/>
      <c r="I302" s="54"/>
      <c r="J302" s="24"/>
      <c r="K302" s="54"/>
      <c r="L302" s="74"/>
      <c r="M302" s="56"/>
      <c r="N302" s="54"/>
      <c r="O302" s="56"/>
      <c r="P302" s="31"/>
      <c r="Q302" s="18"/>
      <c r="S302" t="e">
        <f t="shared" si="19"/>
        <v>#N/A</v>
      </c>
      <c r="X302" t="s">
        <v>45</v>
      </c>
      <c r="Y302" t="s">
        <v>69</v>
      </c>
      <c r="AC302" s="6"/>
      <c r="AF302" s="46" t="s">
        <v>48</v>
      </c>
      <c r="AG302" s="47">
        <f>AA313</f>
        <v>0</v>
      </c>
      <c r="AH302" s="47">
        <f>AC313</f>
        <v>0</v>
      </c>
    </row>
    <row r="303" spans="1:34" ht="20.25" customHeight="1" x14ac:dyDescent="0.25">
      <c r="A303" s="74"/>
      <c r="B303" s="17"/>
      <c r="C303" s="22"/>
      <c r="D303" s="74"/>
      <c r="E303" s="27"/>
      <c r="F303" s="56"/>
      <c r="G303" s="137"/>
      <c r="H303" s="138"/>
      <c r="I303" s="54"/>
      <c r="J303" s="24"/>
      <c r="K303" s="54"/>
      <c r="L303" s="74"/>
      <c r="M303" s="56"/>
      <c r="N303" s="54"/>
      <c r="O303" s="56"/>
      <c r="P303" s="31"/>
      <c r="Q303" s="18"/>
      <c r="S303" t="e">
        <f t="shared" si="19"/>
        <v>#N/A</v>
      </c>
      <c r="X303" s="40" t="s">
        <v>46</v>
      </c>
      <c r="Y303" s="40" t="s">
        <v>29</v>
      </c>
      <c r="Z303" s="40"/>
      <c r="AA303" s="43">
        <f>SUMIF($S$6:$S$399,X303,$E$6:$E$399)/1000</f>
        <v>0</v>
      </c>
      <c r="AB303" s="40"/>
      <c r="AC303" s="43">
        <f>SUMIFS($E$6:$E$399,$S$6:$S$399,X303,$J$6:$J$399,"&lt;&gt;Ожидается ТП")/1000</f>
        <v>0</v>
      </c>
      <c r="AF303" s="46" t="s">
        <v>49</v>
      </c>
      <c r="AG303" s="47">
        <f>AA323</f>
        <v>0</v>
      </c>
      <c r="AH303" s="47">
        <f>AC323</f>
        <v>0</v>
      </c>
    </row>
    <row r="304" spans="1:34" ht="20.25" customHeight="1" x14ac:dyDescent="0.25">
      <c r="A304" s="74"/>
      <c r="B304" s="17"/>
      <c r="C304" s="22"/>
      <c r="D304" s="74"/>
      <c r="E304" s="27"/>
      <c r="F304" s="56"/>
      <c r="G304" s="137"/>
      <c r="H304" s="138"/>
      <c r="I304" s="54"/>
      <c r="J304" s="24"/>
      <c r="K304" s="54"/>
      <c r="L304" s="74"/>
      <c r="M304" s="56"/>
      <c r="N304" s="54"/>
      <c r="O304" s="56"/>
      <c r="P304" s="31"/>
      <c r="Q304" s="18"/>
      <c r="S304" t="e">
        <f t="shared" si="19"/>
        <v>#N/A</v>
      </c>
      <c r="X304" t="s">
        <v>47</v>
      </c>
      <c r="Y304" t="s">
        <v>67</v>
      </c>
      <c r="AA304" s="6"/>
      <c r="AC304" s="6"/>
      <c r="AF304" s="46" t="s">
        <v>50</v>
      </c>
      <c r="AG304" s="47">
        <f>AA325</f>
        <v>0</v>
      </c>
      <c r="AH304" s="47">
        <f>AC325</f>
        <v>0</v>
      </c>
    </row>
    <row r="305" spans="1:34" ht="20.25" customHeight="1" x14ac:dyDescent="0.25">
      <c r="A305" s="74"/>
      <c r="B305" s="17"/>
      <c r="C305" s="22"/>
      <c r="D305" s="74"/>
      <c r="E305" s="27"/>
      <c r="F305" s="56"/>
      <c r="G305" s="132"/>
      <c r="H305" s="133"/>
      <c r="I305" s="54"/>
      <c r="J305" s="24"/>
      <c r="K305" s="54"/>
      <c r="L305" s="74"/>
      <c r="M305" s="56"/>
      <c r="N305" s="54"/>
      <c r="O305" s="56"/>
      <c r="P305" s="31"/>
      <c r="Q305" s="18"/>
      <c r="S305" t="e">
        <f t="shared" si="19"/>
        <v>#N/A</v>
      </c>
      <c r="X305" t="s">
        <v>47</v>
      </c>
      <c r="Y305" t="s">
        <v>81</v>
      </c>
      <c r="AA305" s="6"/>
      <c r="AC305" s="6"/>
      <c r="AF305" s="46" t="s">
        <v>51</v>
      </c>
      <c r="AG305" s="47">
        <f>AA327</f>
        <v>0</v>
      </c>
      <c r="AH305" s="47">
        <f>AC327</f>
        <v>0</v>
      </c>
    </row>
    <row r="306" spans="1:34" ht="20.25" customHeight="1" x14ac:dyDescent="0.25">
      <c r="A306" s="74"/>
      <c r="B306" s="17"/>
      <c r="C306" s="22"/>
      <c r="D306" s="74"/>
      <c r="E306" s="27"/>
      <c r="F306" s="56"/>
      <c r="G306" s="137"/>
      <c r="H306" s="138"/>
      <c r="I306" s="54"/>
      <c r="J306" s="24"/>
      <c r="K306" s="54"/>
      <c r="L306" s="74"/>
      <c r="M306" s="56"/>
      <c r="N306" s="54"/>
      <c r="O306" s="56"/>
      <c r="P306" s="31"/>
      <c r="Q306" s="18"/>
      <c r="S306" t="e">
        <f t="shared" si="19"/>
        <v>#N/A</v>
      </c>
      <c r="X306" t="s">
        <v>47</v>
      </c>
      <c r="Y306" t="s">
        <v>36</v>
      </c>
      <c r="AA306" s="6"/>
      <c r="AC306" s="6"/>
      <c r="AF306" s="46" t="s">
        <v>52</v>
      </c>
      <c r="AG306" s="47">
        <f>AA329</f>
        <v>0</v>
      </c>
      <c r="AH306" s="47">
        <f>AC329</f>
        <v>0</v>
      </c>
    </row>
    <row r="307" spans="1:34" ht="20.25" customHeight="1" x14ac:dyDescent="0.25">
      <c r="A307" s="74"/>
      <c r="B307" s="17"/>
      <c r="C307" s="22"/>
      <c r="D307" s="74"/>
      <c r="E307" s="27"/>
      <c r="F307" s="56"/>
      <c r="G307" s="132"/>
      <c r="H307" s="133"/>
      <c r="I307" s="54"/>
      <c r="J307" s="24"/>
      <c r="K307" s="54"/>
      <c r="L307" s="74"/>
      <c r="M307" s="56"/>
      <c r="N307" s="54"/>
      <c r="O307" s="56"/>
      <c r="P307" s="31"/>
      <c r="Q307" s="18"/>
      <c r="S307" t="e">
        <f t="shared" si="19"/>
        <v>#N/A</v>
      </c>
      <c r="X307" t="s">
        <v>47</v>
      </c>
      <c r="Y307" t="s">
        <v>89</v>
      </c>
      <c r="AA307" s="6"/>
      <c r="AC307" s="6"/>
      <c r="AF307" s="46" t="s">
        <v>53</v>
      </c>
      <c r="AG307" s="47">
        <f>AA332</f>
        <v>0</v>
      </c>
      <c r="AH307" s="47">
        <f>AC332</f>
        <v>0</v>
      </c>
    </row>
    <row r="308" spans="1:34" ht="20.25" customHeight="1" x14ac:dyDescent="0.25">
      <c r="A308" s="74"/>
      <c r="B308" s="17"/>
      <c r="C308" s="22"/>
      <c r="D308" s="74"/>
      <c r="E308" s="27"/>
      <c r="F308" s="56"/>
      <c r="G308" s="137"/>
      <c r="H308" s="138"/>
      <c r="I308" s="54"/>
      <c r="J308" s="24"/>
      <c r="K308" s="54"/>
      <c r="L308" s="74"/>
      <c r="M308" s="56"/>
      <c r="N308" s="54"/>
      <c r="O308" s="56"/>
      <c r="P308" s="31"/>
      <c r="Q308" s="18"/>
      <c r="S308" t="e">
        <f t="shared" si="19"/>
        <v>#N/A</v>
      </c>
      <c r="X308" s="40" t="s">
        <v>47</v>
      </c>
      <c r="Y308" s="40" t="s">
        <v>66</v>
      </c>
      <c r="Z308" s="40"/>
      <c r="AA308" s="43">
        <f>SUMIF($S$6:$S$399,X308,$E$6:$E$399)/1000</f>
        <v>0</v>
      </c>
      <c r="AB308" s="40"/>
      <c r="AC308" s="43">
        <f>SUMIFS($E$6:$E$399,$S$6:$S$399,X308,$J$6:$J$399,"&lt;&gt;Ожидается ТП")/1000</f>
        <v>0</v>
      </c>
      <c r="AF308" s="46" t="s">
        <v>54</v>
      </c>
      <c r="AG308" s="47">
        <f>AA339</f>
        <v>0</v>
      </c>
      <c r="AH308" s="47">
        <f>AC339</f>
        <v>0</v>
      </c>
    </row>
    <row r="309" spans="1:34" ht="20.25" customHeight="1" x14ac:dyDescent="0.25">
      <c r="A309" s="74"/>
      <c r="B309" s="17"/>
      <c r="C309" s="22"/>
      <c r="D309" s="74"/>
      <c r="E309" s="27"/>
      <c r="F309" s="56"/>
      <c r="G309" s="137"/>
      <c r="H309" s="138"/>
      <c r="I309" s="54"/>
      <c r="J309" s="24"/>
      <c r="K309" s="54"/>
      <c r="L309" s="74"/>
      <c r="M309" s="56"/>
      <c r="N309" s="54"/>
      <c r="O309" s="56"/>
      <c r="P309" s="31"/>
      <c r="Q309" s="18"/>
      <c r="S309" t="e">
        <f t="shared" si="19"/>
        <v>#N/A</v>
      </c>
      <c r="X309" t="s">
        <v>48</v>
      </c>
      <c r="Y309" t="s">
        <v>63</v>
      </c>
      <c r="AA309" s="6"/>
      <c r="AC309" s="6"/>
      <c r="AF309" s="46" t="s">
        <v>55</v>
      </c>
      <c r="AG309" s="47">
        <f>AA341</f>
        <v>0</v>
      </c>
      <c r="AH309" s="47">
        <f>AC341</f>
        <v>0</v>
      </c>
    </row>
    <row r="310" spans="1:34" ht="20.25" customHeight="1" x14ac:dyDescent="0.25">
      <c r="A310" s="74"/>
      <c r="B310" s="17"/>
      <c r="C310" s="22"/>
      <c r="D310" s="74"/>
      <c r="E310" s="27"/>
      <c r="F310" s="56"/>
      <c r="G310" s="137"/>
      <c r="H310" s="138"/>
      <c r="I310" s="54"/>
      <c r="J310" s="24"/>
      <c r="K310" s="54"/>
      <c r="L310" s="74"/>
      <c r="M310" s="56"/>
      <c r="N310" s="54"/>
      <c r="O310" s="56"/>
      <c r="P310" s="31"/>
      <c r="Q310" s="18"/>
      <c r="S310" t="e">
        <f t="shared" si="19"/>
        <v>#N/A</v>
      </c>
      <c r="X310" t="s">
        <v>48</v>
      </c>
      <c r="Y310" t="s">
        <v>61</v>
      </c>
      <c r="AA310" s="6"/>
      <c r="AC310" s="6"/>
      <c r="AF310" s="46" t="s">
        <v>57</v>
      </c>
      <c r="AG310" s="47">
        <f>AA346</f>
        <v>0</v>
      </c>
      <c r="AH310" s="47">
        <f>AC346</f>
        <v>0</v>
      </c>
    </row>
    <row r="311" spans="1:34" ht="20.25" customHeight="1" x14ac:dyDescent="0.25">
      <c r="A311" s="74"/>
      <c r="B311" s="17"/>
      <c r="C311" s="22"/>
      <c r="D311" s="74"/>
      <c r="E311" s="27"/>
      <c r="F311" s="56"/>
      <c r="G311" s="74"/>
      <c r="H311" s="26"/>
      <c r="I311" s="54"/>
      <c r="J311" s="24"/>
      <c r="K311" s="54"/>
      <c r="L311" s="74"/>
      <c r="M311" s="56"/>
      <c r="N311" s="54"/>
      <c r="O311" s="56"/>
      <c r="P311" s="31"/>
      <c r="Q311" s="18"/>
      <c r="S311" t="e">
        <f t="shared" si="19"/>
        <v>#N/A</v>
      </c>
      <c r="X311" t="s">
        <v>48</v>
      </c>
      <c r="Y311" t="s">
        <v>33</v>
      </c>
      <c r="AA311" s="6"/>
      <c r="AC311" s="6"/>
      <c r="AF311" s="46" t="s">
        <v>96</v>
      </c>
      <c r="AG311" s="46"/>
      <c r="AH311" s="46"/>
    </row>
    <row r="312" spans="1:34" ht="20.25" customHeight="1" x14ac:dyDescent="0.25">
      <c r="A312" s="74"/>
      <c r="B312" s="17"/>
      <c r="C312" s="22"/>
      <c r="D312" s="74"/>
      <c r="E312" s="27"/>
      <c r="F312" s="56"/>
      <c r="G312" s="74"/>
      <c r="H312" s="26"/>
      <c r="I312" s="54"/>
      <c r="J312" s="24"/>
      <c r="K312" s="54"/>
      <c r="L312" s="74"/>
      <c r="M312" s="56"/>
      <c r="N312" s="54"/>
      <c r="O312" s="56"/>
      <c r="P312" s="31"/>
      <c r="Q312" s="18"/>
      <c r="S312" t="e">
        <f t="shared" si="19"/>
        <v>#N/A</v>
      </c>
      <c r="X312" t="s">
        <v>48</v>
      </c>
      <c r="Y312" t="s">
        <v>90</v>
      </c>
      <c r="AA312" s="6"/>
      <c r="AC312" s="6"/>
      <c r="AF312" s="46" t="s">
        <v>56</v>
      </c>
      <c r="AG312" s="47">
        <f>AA342</f>
        <v>0</v>
      </c>
      <c r="AH312" s="47">
        <f>AC342</f>
        <v>0</v>
      </c>
    </row>
    <row r="313" spans="1:34" ht="20.25" customHeight="1" x14ac:dyDescent="0.25">
      <c r="A313" s="74"/>
      <c r="B313" s="17"/>
      <c r="C313" s="22"/>
      <c r="D313" s="74"/>
      <c r="E313" s="27"/>
      <c r="F313" s="56"/>
      <c r="G313" s="74"/>
      <c r="H313" s="26"/>
      <c r="I313" s="54"/>
      <c r="J313" s="24"/>
      <c r="K313" s="54"/>
      <c r="L313" s="74"/>
      <c r="M313" s="56"/>
      <c r="N313" s="54"/>
      <c r="O313" s="56"/>
      <c r="P313" s="31"/>
      <c r="Q313" s="18"/>
      <c r="S313" t="e">
        <f t="shared" si="19"/>
        <v>#N/A</v>
      </c>
      <c r="X313" s="40" t="s">
        <v>48</v>
      </c>
      <c r="Y313" s="40" t="s">
        <v>62</v>
      </c>
      <c r="Z313" s="40"/>
      <c r="AA313" s="43">
        <f>SUMIF($S$6:$S$399,X313,$E$6:$E$399)/1000</f>
        <v>0</v>
      </c>
      <c r="AB313" s="40"/>
      <c r="AC313" s="43">
        <f>SUMIFS($E$6:$E$399,$S$6:$S$399,X313,$J$6:$J$399,"&lt;&gt;Ожидается ТП")/1000</f>
        <v>0</v>
      </c>
    </row>
    <row r="314" spans="1:34" ht="20.25" customHeight="1" x14ac:dyDescent="0.25">
      <c r="A314" s="74"/>
      <c r="B314" s="17"/>
      <c r="C314" s="22"/>
      <c r="D314" s="74"/>
      <c r="E314" s="27"/>
      <c r="F314" s="56"/>
      <c r="G314" s="74"/>
      <c r="H314" s="26"/>
      <c r="I314" s="54"/>
      <c r="J314" s="36"/>
      <c r="K314" s="54"/>
      <c r="L314" s="74"/>
      <c r="M314" s="56"/>
      <c r="N314" s="54"/>
      <c r="O314" s="56"/>
      <c r="P314" s="39"/>
      <c r="Q314" s="18"/>
      <c r="S314" t="e">
        <f t="shared" si="19"/>
        <v>#N/A</v>
      </c>
      <c r="X314" t="s">
        <v>49</v>
      </c>
      <c r="Y314" t="s">
        <v>71</v>
      </c>
      <c r="AA314" s="6"/>
      <c r="AC314" s="6"/>
    </row>
    <row r="315" spans="1:34" ht="20.25" customHeight="1" x14ac:dyDescent="0.25">
      <c r="A315" s="74"/>
      <c r="B315" s="17"/>
      <c r="C315" s="22"/>
      <c r="D315" s="74"/>
      <c r="E315" s="27"/>
      <c r="F315" s="56"/>
      <c r="G315" s="74"/>
      <c r="H315" s="26"/>
      <c r="I315" s="54"/>
      <c r="J315" s="36"/>
      <c r="K315" s="54"/>
      <c r="L315" s="74"/>
      <c r="M315" s="56"/>
      <c r="N315" s="54"/>
      <c r="O315" s="56"/>
      <c r="P315" s="39"/>
      <c r="Q315" s="18"/>
      <c r="S315" t="e">
        <f t="shared" si="19"/>
        <v>#N/A</v>
      </c>
      <c r="X315" t="s">
        <v>49</v>
      </c>
      <c r="Y315" t="s">
        <v>93</v>
      </c>
      <c r="AA315" s="6"/>
      <c r="AC315" s="6"/>
    </row>
    <row r="316" spans="1:34" ht="20.25" customHeight="1" x14ac:dyDescent="0.25">
      <c r="A316" s="74"/>
      <c r="B316" s="17"/>
      <c r="C316" s="22"/>
      <c r="D316" s="74"/>
      <c r="E316" s="27"/>
      <c r="F316" s="56"/>
      <c r="G316" s="74"/>
      <c r="H316" s="26"/>
      <c r="I316" s="54"/>
      <c r="J316" s="36"/>
      <c r="K316" s="54"/>
      <c r="L316" s="74"/>
      <c r="M316" s="56"/>
      <c r="N316" s="54"/>
      <c r="O316" s="56"/>
      <c r="P316" s="39"/>
      <c r="Q316" s="18"/>
      <c r="S316" t="e">
        <f t="shared" si="19"/>
        <v>#N/A</v>
      </c>
      <c r="X316" t="s">
        <v>49</v>
      </c>
      <c r="Y316" t="s">
        <v>70</v>
      </c>
      <c r="AA316" s="6"/>
      <c r="AC316" s="6"/>
    </row>
    <row r="317" spans="1:34" ht="20.25" customHeight="1" x14ac:dyDescent="0.25">
      <c r="A317" s="74"/>
      <c r="B317" s="17"/>
      <c r="C317" s="22"/>
      <c r="D317" s="74"/>
      <c r="E317" s="27"/>
      <c r="F317" s="56"/>
      <c r="G317" s="74"/>
      <c r="H317" s="26"/>
      <c r="I317" s="54"/>
      <c r="J317" s="36"/>
      <c r="K317" s="54"/>
      <c r="L317" s="74"/>
      <c r="M317" s="56"/>
      <c r="N317" s="54"/>
      <c r="O317" s="56"/>
      <c r="P317" s="39"/>
      <c r="Q317" s="18"/>
      <c r="S317" t="e">
        <f t="shared" si="19"/>
        <v>#N/A</v>
      </c>
      <c r="X317" t="s">
        <v>49</v>
      </c>
      <c r="Y317" t="s">
        <v>92</v>
      </c>
      <c r="AA317" s="6"/>
      <c r="AC317" s="6"/>
    </row>
    <row r="318" spans="1:34" ht="20.25" customHeight="1" x14ac:dyDescent="0.25">
      <c r="A318" s="74"/>
      <c r="B318" s="17"/>
      <c r="C318" s="22"/>
      <c r="D318" s="74"/>
      <c r="E318" s="27"/>
      <c r="F318" s="56"/>
      <c r="G318" s="74"/>
      <c r="H318" s="26"/>
      <c r="I318" s="54"/>
      <c r="J318" s="36"/>
      <c r="K318" s="54"/>
      <c r="L318" s="74"/>
      <c r="M318" s="56"/>
      <c r="N318" s="54"/>
      <c r="O318" s="56"/>
      <c r="P318" s="39"/>
      <c r="Q318" s="18"/>
      <c r="S318" t="e">
        <f t="shared" si="19"/>
        <v>#N/A</v>
      </c>
      <c r="X318" t="s">
        <v>49</v>
      </c>
      <c r="Y318" t="s">
        <v>41</v>
      </c>
      <c r="AA318" s="6"/>
      <c r="AC318" s="6"/>
    </row>
    <row r="319" spans="1:34" ht="20.25" customHeight="1" x14ac:dyDescent="0.25">
      <c r="A319" s="74"/>
      <c r="B319" s="17"/>
      <c r="C319" s="22"/>
      <c r="D319" s="74"/>
      <c r="E319" s="27"/>
      <c r="F319" s="56"/>
      <c r="G319" s="74"/>
      <c r="H319" s="26"/>
      <c r="I319" s="54"/>
      <c r="J319" s="36"/>
      <c r="K319" s="54"/>
      <c r="L319" s="74"/>
      <c r="M319" s="56"/>
      <c r="N319" s="54"/>
      <c r="O319" s="56"/>
      <c r="P319" s="39"/>
      <c r="Q319" s="18"/>
      <c r="S319" t="e">
        <f t="shared" si="19"/>
        <v>#N/A</v>
      </c>
      <c r="X319" t="s">
        <v>49</v>
      </c>
      <c r="Y319" t="s">
        <v>74</v>
      </c>
      <c r="AA319" s="6"/>
      <c r="AC319" s="6"/>
    </row>
    <row r="320" spans="1:34" ht="20.25" customHeight="1" x14ac:dyDescent="0.25">
      <c r="A320" s="74"/>
      <c r="B320" s="17"/>
      <c r="C320" s="22"/>
      <c r="D320" s="74"/>
      <c r="E320" s="27"/>
      <c r="F320" s="56"/>
      <c r="G320" s="74"/>
      <c r="H320" s="26"/>
      <c r="I320" s="54"/>
      <c r="J320" s="36"/>
      <c r="K320" s="54"/>
      <c r="L320" s="74"/>
      <c r="M320" s="56"/>
      <c r="N320" s="54"/>
      <c r="O320" s="56"/>
      <c r="P320" s="39"/>
      <c r="Q320" s="18"/>
      <c r="X320" t="s">
        <v>49</v>
      </c>
      <c r="Y320" t="s">
        <v>100</v>
      </c>
      <c r="AA320" s="6"/>
      <c r="AC320" s="6"/>
    </row>
    <row r="321" spans="1:29" ht="20.25" customHeight="1" x14ac:dyDescent="0.25">
      <c r="A321" s="74"/>
      <c r="B321" s="17"/>
      <c r="C321" s="22"/>
      <c r="D321" s="74"/>
      <c r="E321" s="27"/>
      <c r="F321" s="56"/>
      <c r="G321" s="74"/>
      <c r="H321" s="26"/>
      <c r="I321" s="54"/>
      <c r="J321" s="36"/>
      <c r="K321" s="54"/>
      <c r="L321" s="74"/>
      <c r="M321" s="56"/>
      <c r="N321" s="54"/>
      <c r="O321" s="56"/>
      <c r="P321" s="39"/>
      <c r="Q321" s="18"/>
      <c r="S321" t="e">
        <f t="shared" si="19"/>
        <v>#N/A</v>
      </c>
      <c r="X321" t="s">
        <v>49</v>
      </c>
      <c r="Y321" t="s">
        <v>85</v>
      </c>
      <c r="AA321" s="6"/>
      <c r="AC321" s="6"/>
    </row>
    <row r="322" spans="1:29" ht="20.25" customHeight="1" x14ac:dyDescent="0.25">
      <c r="A322" s="74"/>
      <c r="B322" s="17"/>
      <c r="C322" s="22"/>
      <c r="D322" s="74"/>
      <c r="E322" s="27"/>
      <c r="F322" s="56"/>
      <c r="G322" s="74"/>
      <c r="H322" s="26"/>
      <c r="I322" s="54"/>
      <c r="J322" s="36"/>
      <c r="K322" s="54"/>
      <c r="L322" s="74"/>
      <c r="M322" s="56"/>
      <c r="N322" s="54"/>
      <c r="O322" s="56"/>
      <c r="P322" s="39"/>
      <c r="Q322" s="18"/>
      <c r="S322" t="e">
        <f t="shared" si="19"/>
        <v>#N/A</v>
      </c>
      <c r="X322" t="s">
        <v>49</v>
      </c>
      <c r="Y322" t="s">
        <v>88</v>
      </c>
      <c r="AA322" s="6"/>
      <c r="AC322" s="6"/>
    </row>
    <row r="323" spans="1:29" ht="20.25" customHeight="1" x14ac:dyDescent="0.25">
      <c r="A323" s="74"/>
      <c r="B323" s="17"/>
      <c r="C323" s="22"/>
      <c r="D323" s="74"/>
      <c r="E323" s="27"/>
      <c r="F323" s="56"/>
      <c r="G323" s="74"/>
      <c r="H323" s="26"/>
      <c r="I323" s="54"/>
      <c r="J323" s="36"/>
      <c r="K323" s="54"/>
      <c r="L323" s="74"/>
      <c r="M323" s="56"/>
      <c r="N323" s="54"/>
      <c r="O323" s="56"/>
      <c r="P323" s="39"/>
      <c r="Q323" s="18"/>
      <c r="S323" t="e">
        <f t="shared" si="19"/>
        <v>#N/A</v>
      </c>
      <c r="X323" s="40" t="s">
        <v>49</v>
      </c>
      <c r="Y323" s="40" t="s">
        <v>31</v>
      </c>
      <c r="Z323" s="40"/>
      <c r="AA323" s="43">
        <f>SUMIF($S$6:$S$399,X323,$E$6:$E$399)/1000</f>
        <v>0</v>
      </c>
      <c r="AB323" s="40"/>
      <c r="AC323" s="43">
        <f>SUMIFS($E$6:$E$399,$S$6:$S$399,X323,$J$6:$J$399,"&lt;&gt;Ожидается ТП")/1000</f>
        <v>0</v>
      </c>
    </row>
    <row r="324" spans="1:29" ht="20.25" customHeight="1" x14ac:dyDescent="0.25">
      <c r="A324" s="74"/>
      <c r="B324" s="17"/>
      <c r="C324" s="22"/>
      <c r="D324" s="74"/>
      <c r="E324" s="27"/>
      <c r="F324" s="56"/>
      <c r="G324" s="74"/>
      <c r="H324" s="26"/>
      <c r="I324" s="54"/>
      <c r="J324" s="36"/>
      <c r="K324" s="54"/>
      <c r="L324" s="74"/>
      <c r="M324" s="56"/>
      <c r="N324" s="54"/>
      <c r="O324" s="56"/>
      <c r="P324" s="39"/>
      <c r="Q324" s="18"/>
      <c r="S324" t="e">
        <f t="shared" si="19"/>
        <v>#N/A</v>
      </c>
      <c r="X324" t="s">
        <v>50</v>
      </c>
      <c r="Y324" t="s">
        <v>65</v>
      </c>
      <c r="AA324" s="6"/>
      <c r="AC324" s="6"/>
    </row>
    <row r="325" spans="1:29" ht="20.25" customHeight="1" x14ac:dyDescent="0.25">
      <c r="A325" s="74"/>
      <c r="B325" s="17"/>
      <c r="C325" s="22"/>
      <c r="D325" s="74"/>
      <c r="E325" s="27"/>
      <c r="F325" s="56"/>
      <c r="G325" s="74"/>
      <c r="H325" s="26"/>
      <c r="I325" s="54"/>
      <c r="J325" s="36"/>
      <c r="K325" s="54"/>
      <c r="L325" s="74"/>
      <c r="M325" s="56"/>
      <c r="N325" s="54"/>
      <c r="O325" s="56"/>
      <c r="P325" s="39"/>
      <c r="Q325" s="18"/>
      <c r="S325" t="e">
        <f t="shared" si="19"/>
        <v>#N/A</v>
      </c>
      <c r="X325" s="40" t="s">
        <v>50</v>
      </c>
      <c r="Y325" s="40" t="s">
        <v>37</v>
      </c>
      <c r="Z325" s="40"/>
      <c r="AA325" s="43">
        <f>SUMIF($S$6:$S$399,X325,$E$6:$E$399)/1000</f>
        <v>0</v>
      </c>
      <c r="AB325" s="40"/>
      <c r="AC325" s="43">
        <f>SUMIFS($E$6:$E$399,$S$6:$S$399,X325,$J$6:$J$399,"&lt;&gt;Ожидается ТП")/1000</f>
        <v>0</v>
      </c>
    </row>
    <row r="326" spans="1:29" ht="20.25" customHeight="1" x14ac:dyDescent="0.25">
      <c r="A326" s="74"/>
      <c r="B326" s="17"/>
      <c r="C326" s="22"/>
      <c r="D326" s="74"/>
      <c r="E326" s="27"/>
      <c r="F326" s="56"/>
      <c r="G326" s="74"/>
      <c r="H326" s="26"/>
      <c r="I326" s="54"/>
      <c r="J326" s="36"/>
      <c r="K326" s="54"/>
      <c r="L326" s="74"/>
      <c r="M326" s="56"/>
      <c r="N326" s="54"/>
      <c r="O326" s="56"/>
      <c r="P326" s="39"/>
      <c r="Q326" s="18"/>
      <c r="S326" t="e">
        <f t="shared" si="19"/>
        <v>#N/A</v>
      </c>
      <c r="X326" t="s">
        <v>51</v>
      </c>
      <c r="Y326" t="s">
        <v>73</v>
      </c>
      <c r="AA326" s="6"/>
      <c r="AC326" s="6"/>
    </row>
    <row r="327" spans="1:29" ht="20.25" customHeight="1" x14ac:dyDescent="0.25">
      <c r="A327" s="74"/>
      <c r="B327" s="17"/>
      <c r="C327" s="22"/>
      <c r="D327" s="74"/>
      <c r="E327" s="27"/>
      <c r="F327" s="56"/>
      <c r="G327" s="74"/>
      <c r="H327" s="26"/>
      <c r="I327" s="54"/>
      <c r="J327" s="36"/>
      <c r="K327" s="54"/>
      <c r="L327" s="74"/>
      <c r="M327" s="56"/>
      <c r="N327" s="54"/>
      <c r="O327" s="56"/>
      <c r="P327" s="39"/>
      <c r="Q327" s="18"/>
      <c r="S327" t="e">
        <f t="shared" si="19"/>
        <v>#N/A</v>
      </c>
      <c r="X327" s="40" t="s">
        <v>51</v>
      </c>
      <c r="Y327" s="40" t="s">
        <v>32</v>
      </c>
      <c r="Z327" s="40"/>
      <c r="AA327" s="43">
        <f>SUMIF($S$6:$S$399,X327,$E$6:$E$399)/1000</f>
        <v>0</v>
      </c>
      <c r="AB327" s="40"/>
      <c r="AC327" s="43">
        <f>SUMIFS($E$6:$E$399,$S$6:$S$399,X327,$J$6:$J$399,"&lt;&gt;Ожидается ТП")/1000</f>
        <v>0</v>
      </c>
    </row>
    <row r="328" spans="1:29" ht="20.25" customHeight="1" x14ac:dyDescent="0.25">
      <c r="A328" s="74"/>
      <c r="B328" s="20"/>
      <c r="C328" s="33"/>
      <c r="D328" s="74"/>
      <c r="E328" s="19"/>
      <c r="F328" s="56"/>
      <c r="G328" s="74"/>
      <c r="H328" s="26"/>
      <c r="I328" s="54"/>
      <c r="J328" s="26"/>
      <c r="K328" s="54"/>
      <c r="L328" s="74"/>
      <c r="M328" s="56"/>
      <c r="N328" s="54"/>
      <c r="O328" s="56"/>
      <c r="P328" s="17"/>
      <c r="Q328" s="18"/>
      <c r="S328" t="e">
        <f t="shared" si="19"/>
        <v>#N/A</v>
      </c>
      <c r="X328" t="s">
        <v>52</v>
      </c>
      <c r="Y328" t="s">
        <v>34</v>
      </c>
      <c r="AA328" s="6"/>
      <c r="AC328" s="6"/>
    </row>
    <row r="329" spans="1:29" ht="20.25" customHeight="1" x14ac:dyDescent="0.25">
      <c r="A329" s="74"/>
      <c r="B329" s="20"/>
      <c r="C329" s="33"/>
      <c r="D329" s="74"/>
      <c r="E329" s="19"/>
      <c r="F329" s="56"/>
      <c r="G329" s="74"/>
      <c r="H329" s="26"/>
      <c r="I329" s="54"/>
      <c r="J329" s="26"/>
      <c r="K329" s="54"/>
      <c r="L329" s="74"/>
      <c r="M329" s="56"/>
      <c r="N329" s="54"/>
      <c r="O329" s="56"/>
      <c r="P329" s="17"/>
      <c r="Q329" s="18"/>
      <c r="S329" t="e">
        <f t="shared" si="19"/>
        <v>#N/A</v>
      </c>
      <c r="X329" s="40" t="s">
        <v>52</v>
      </c>
      <c r="Y329" s="40" t="s">
        <v>64</v>
      </c>
      <c r="Z329" s="40"/>
      <c r="AA329" s="43">
        <f>SUMIF($S$6:$S$399,X329,$E$6:$E$399)/1000</f>
        <v>0</v>
      </c>
      <c r="AB329" s="40"/>
      <c r="AC329" s="43">
        <f>SUMIFS($E$6:$E$399,$S$6:$S$399,X329,$J$6:$J$399,"&lt;&gt;Ожидается ТП")/1000</f>
        <v>0</v>
      </c>
    </row>
    <row r="330" spans="1:29" ht="20.25" customHeight="1" x14ac:dyDescent="0.25">
      <c r="A330" s="74"/>
      <c r="B330" s="20"/>
      <c r="C330" s="33"/>
      <c r="D330" s="74"/>
      <c r="E330" s="19"/>
      <c r="F330" s="56"/>
      <c r="G330" s="74"/>
      <c r="H330" s="26"/>
      <c r="I330" s="54"/>
      <c r="J330" s="36"/>
      <c r="K330" s="54"/>
      <c r="L330" s="74"/>
      <c r="M330" s="56"/>
      <c r="N330" s="54"/>
      <c r="O330" s="56"/>
      <c r="P330" s="17"/>
      <c r="Q330" s="18"/>
      <c r="S330" t="e">
        <f t="shared" si="19"/>
        <v>#N/A</v>
      </c>
      <c r="X330" t="s">
        <v>53</v>
      </c>
      <c r="Y330" t="s">
        <v>39</v>
      </c>
      <c r="AA330" s="6"/>
      <c r="AC330" s="6"/>
    </row>
    <row r="331" spans="1:29" ht="20.25" customHeight="1" x14ac:dyDescent="0.25">
      <c r="A331" s="74"/>
      <c r="B331" s="20"/>
      <c r="C331" s="33"/>
      <c r="D331" s="74"/>
      <c r="E331" s="19"/>
      <c r="F331" s="56"/>
      <c r="G331" s="74"/>
      <c r="H331" s="26"/>
      <c r="I331" s="54"/>
      <c r="J331" s="26"/>
      <c r="K331" s="54"/>
      <c r="L331" s="74"/>
      <c r="M331" s="56"/>
      <c r="N331" s="54"/>
      <c r="O331" s="56"/>
      <c r="P331" s="17"/>
      <c r="Q331" s="18"/>
      <c r="S331" t="e">
        <f t="shared" si="19"/>
        <v>#N/A</v>
      </c>
      <c r="X331" t="s">
        <v>53</v>
      </c>
      <c r="Y331" t="s">
        <v>59</v>
      </c>
      <c r="AA331" s="6"/>
      <c r="AC331" s="6"/>
    </row>
    <row r="332" spans="1:29" ht="20.25" customHeight="1" x14ac:dyDescent="0.25">
      <c r="A332" s="74"/>
      <c r="B332" s="20"/>
      <c r="C332" s="33"/>
      <c r="D332" s="74"/>
      <c r="E332" s="19"/>
      <c r="F332" s="56"/>
      <c r="G332" s="74"/>
      <c r="H332" s="26"/>
      <c r="I332" s="54"/>
      <c r="J332" s="26"/>
      <c r="K332" s="54"/>
      <c r="L332" s="74"/>
      <c r="M332" s="56"/>
      <c r="N332" s="54"/>
      <c r="O332" s="56"/>
      <c r="P332" s="17"/>
      <c r="Q332" s="18"/>
      <c r="S332" t="e">
        <f t="shared" si="19"/>
        <v>#N/A</v>
      </c>
      <c r="X332" s="40" t="s">
        <v>53</v>
      </c>
      <c r="Y332" s="40" t="s">
        <v>60</v>
      </c>
      <c r="Z332" s="40"/>
      <c r="AA332" s="43">
        <f>SUMIF($S$6:$S$399,X332,$E$6:$E$399)/1000</f>
        <v>0</v>
      </c>
      <c r="AB332" s="40"/>
      <c r="AC332" s="43">
        <f>SUMIFS($E$6:$E$399,$S$6:$S$399,X332,$J$6:$J$399,"&lt;&gt;Ожидается ТП")/1000</f>
        <v>0</v>
      </c>
    </row>
    <row r="333" spans="1:29" ht="20.25" customHeight="1" x14ac:dyDescent="0.25">
      <c r="A333" s="74"/>
      <c r="B333" s="20"/>
      <c r="C333" s="33"/>
      <c r="D333" s="74"/>
      <c r="E333" s="15"/>
      <c r="F333" s="56"/>
      <c r="G333" s="21"/>
      <c r="H333" s="26"/>
      <c r="I333" s="54"/>
      <c r="J333" s="26"/>
      <c r="K333" s="54"/>
      <c r="L333" s="74"/>
      <c r="M333" s="56"/>
      <c r="N333" s="54"/>
      <c r="O333" s="56"/>
      <c r="P333" s="16"/>
      <c r="Q333" s="18"/>
      <c r="S333" t="e">
        <f t="shared" si="19"/>
        <v>#N/A</v>
      </c>
      <c r="X333" t="s">
        <v>54</v>
      </c>
      <c r="Y333" t="s">
        <v>76</v>
      </c>
      <c r="AA333" s="6"/>
      <c r="AC333" s="6"/>
    </row>
    <row r="334" spans="1:29" ht="20.25" customHeight="1" x14ac:dyDescent="0.25">
      <c r="A334" s="74"/>
      <c r="B334" s="20"/>
      <c r="C334" s="33"/>
      <c r="D334" s="74"/>
      <c r="E334" s="15"/>
      <c r="F334" s="56"/>
      <c r="G334" s="21"/>
      <c r="H334" s="26"/>
      <c r="I334" s="54"/>
      <c r="J334" s="26"/>
      <c r="K334" s="54"/>
      <c r="L334" s="74"/>
      <c r="M334" s="56"/>
      <c r="N334" s="54"/>
      <c r="O334" s="56"/>
      <c r="P334" s="16"/>
      <c r="Q334" s="18"/>
      <c r="S334" t="e">
        <f t="shared" si="19"/>
        <v>#N/A</v>
      </c>
      <c r="X334" t="s">
        <v>54</v>
      </c>
      <c r="Y334" t="s">
        <v>86</v>
      </c>
      <c r="AA334" s="6"/>
      <c r="AC334" s="6"/>
    </row>
    <row r="335" spans="1:29" ht="20.25" customHeight="1" x14ac:dyDescent="0.25">
      <c r="A335" s="74"/>
      <c r="B335" s="20"/>
      <c r="C335" s="33"/>
      <c r="D335" s="74"/>
      <c r="E335" s="15"/>
      <c r="F335" s="56"/>
      <c r="G335" s="21"/>
      <c r="H335" s="26"/>
      <c r="I335" s="54"/>
      <c r="J335" s="26"/>
      <c r="K335" s="54"/>
      <c r="L335" s="74"/>
      <c r="M335" s="56"/>
      <c r="N335" s="54"/>
      <c r="O335" s="56"/>
      <c r="P335" s="16"/>
      <c r="Q335" s="18"/>
      <c r="S335" t="e">
        <f t="shared" si="19"/>
        <v>#N/A</v>
      </c>
      <c r="X335" t="s">
        <v>54</v>
      </c>
      <c r="Y335" t="s">
        <v>95</v>
      </c>
      <c r="AA335" s="6"/>
      <c r="AC335" s="6"/>
    </row>
    <row r="336" spans="1:29" ht="20.25" customHeight="1" x14ac:dyDescent="0.25">
      <c r="A336" s="74"/>
      <c r="B336" s="20"/>
      <c r="C336" s="33"/>
      <c r="D336" s="74"/>
      <c r="E336" s="15"/>
      <c r="F336" s="56"/>
      <c r="G336" s="21"/>
      <c r="H336" s="26"/>
      <c r="I336" s="54"/>
      <c r="J336" s="26"/>
      <c r="K336" s="54"/>
      <c r="L336" s="74"/>
      <c r="M336" s="56"/>
      <c r="N336" s="54"/>
      <c r="O336" s="56"/>
      <c r="P336" s="16"/>
      <c r="Q336" s="18"/>
      <c r="S336" t="e">
        <f t="shared" si="19"/>
        <v>#N/A</v>
      </c>
      <c r="X336" t="s">
        <v>54</v>
      </c>
      <c r="Y336" t="s">
        <v>79</v>
      </c>
      <c r="AA336" s="6"/>
      <c r="AC336" s="6"/>
    </row>
    <row r="337" spans="1:29" ht="20.25" customHeight="1" x14ac:dyDescent="0.25">
      <c r="A337" s="74"/>
      <c r="B337" s="20"/>
      <c r="C337" s="33"/>
      <c r="D337" s="74"/>
      <c r="E337" s="15"/>
      <c r="F337" s="56"/>
      <c r="G337" s="21"/>
      <c r="H337" s="26"/>
      <c r="I337" s="54"/>
      <c r="J337" s="26"/>
      <c r="K337" s="54"/>
      <c r="L337" s="74"/>
      <c r="M337" s="56"/>
      <c r="N337" s="54"/>
      <c r="O337" s="56"/>
      <c r="P337" s="16"/>
      <c r="Q337" s="18"/>
      <c r="X337" t="s">
        <v>54</v>
      </c>
      <c r="Y337" t="s">
        <v>99</v>
      </c>
      <c r="AA337" s="6"/>
      <c r="AC337" s="6"/>
    </row>
    <row r="338" spans="1:29" ht="20.25" customHeight="1" x14ac:dyDescent="0.25">
      <c r="A338" s="74"/>
      <c r="B338" s="20"/>
      <c r="C338" s="33"/>
      <c r="D338" s="74"/>
      <c r="E338" s="15"/>
      <c r="F338" s="56"/>
      <c r="G338" s="21"/>
      <c r="H338" s="26"/>
      <c r="I338" s="54"/>
      <c r="J338" s="26"/>
      <c r="K338" s="54"/>
      <c r="L338" s="74"/>
      <c r="M338" s="56"/>
      <c r="N338" s="54"/>
      <c r="O338" s="56"/>
      <c r="P338" s="16"/>
      <c r="Q338" s="18"/>
      <c r="S338" t="e">
        <f t="shared" si="19"/>
        <v>#N/A</v>
      </c>
      <c r="X338" t="s">
        <v>54</v>
      </c>
      <c r="Y338" t="s">
        <v>80</v>
      </c>
      <c r="AA338" s="6"/>
      <c r="AC338" s="6"/>
    </row>
    <row r="339" spans="1:29" ht="20.25" customHeight="1" x14ac:dyDescent="0.25">
      <c r="A339" s="74"/>
      <c r="B339" s="20"/>
      <c r="C339" s="33"/>
      <c r="D339" s="74"/>
      <c r="E339" s="19"/>
      <c r="F339" s="56"/>
      <c r="G339" s="74"/>
      <c r="H339" s="26"/>
      <c r="I339" s="54"/>
      <c r="J339" s="36"/>
      <c r="K339" s="54"/>
      <c r="L339" s="74"/>
      <c r="M339" s="56"/>
      <c r="N339" s="54"/>
      <c r="O339" s="56"/>
      <c r="P339" s="17"/>
      <c r="Q339" s="18"/>
      <c r="S339" t="e">
        <f t="shared" si="19"/>
        <v>#N/A</v>
      </c>
      <c r="X339" s="40" t="s">
        <v>54</v>
      </c>
      <c r="Y339" s="40" t="s">
        <v>35</v>
      </c>
      <c r="Z339" s="40"/>
      <c r="AA339" s="43">
        <f>SUMIF($S$6:$S$399,X339,$E$6:$E$399)/1000</f>
        <v>0</v>
      </c>
      <c r="AB339" s="40"/>
      <c r="AC339" s="43">
        <f>SUMIFS($E$6:$E$399,$S$6:$S$399,X339,$J$6:$J$399,"&lt;&gt;Ожидается ТП")/1000</f>
        <v>0</v>
      </c>
    </row>
    <row r="340" spans="1:29" ht="20.25" customHeight="1" x14ac:dyDescent="0.25">
      <c r="A340" s="74"/>
      <c r="B340" s="20"/>
      <c r="C340" s="33"/>
      <c r="D340" s="74"/>
      <c r="E340" s="19"/>
      <c r="F340" s="56"/>
      <c r="G340" s="74"/>
      <c r="H340" s="26"/>
      <c r="I340" s="54"/>
      <c r="J340" s="36"/>
      <c r="K340" s="54"/>
      <c r="L340" s="74"/>
      <c r="M340" s="56"/>
      <c r="N340" s="54"/>
      <c r="O340" s="56"/>
      <c r="P340" s="17"/>
      <c r="Q340" s="18"/>
      <c r="S340" t="e">
        <f t="shared" si="19"/>
        <v>#N/A</v>
      </c>
      <c r="X340" t="s">
        <v>55</v>
      </c>
      <c r="Y340" t="s">
        <v>72</v>
      </c>
      <c r="AA340" s="6"/>
      <c r="AC340" s="6"/>
    </row>
    <row r="341" spans="1:29" ht="20.25" customHeight="1" x14ac:dyDescent="0.25">
      <c r="A341" s="74"/>
      <c r="B341" s="20"/>
      <c r="C341" s="33"/>
      <c r="D341" s="74"/>
      <c r="E341" s="19"/>
      <c r="F341" s="56"/>
      <c r="G341" s="74"/>
      <c r="H341" s="26"/>
      <c r="I341" s="54"/>
      <c r="J341" s="36"/>
      <c r="K341" s="54"/>
      <c r="L341" s="74"/>
      <c r="M341" s="56"/>
      <c r="N341" s="54"/>
      <c r="O341" s="56"/>
      <c r="P341" s="17"/>
      <c r="Q341" s="18"/>
      <c r="S341" t="e">
        <f t="shared" si="19"/>
        <v>#N/A</v>
      </c>
      <c r="X341" s="40" t="s">
        <v>55</v>
      </c>
      <c r="Y341" s="40" t="s">
        <v>30</v>
      </c>
      <c r="Z341" s="40"/>
      <c r="AA341" s="43">
        <f>SUMIF($S$6:$S$399,X341,$E$6:$E$399)/1000</f>
        <v>0</v>
      </c>
      <c r="AB341" s="40"/>
      <c r="AC341" s="43">
        <f>SUMIFS($E$6:$E$399,$S$6:$S$399,X341,$J$6:$J$399,"&lt;&gt;Ожидается ТП")/1000</f>
        <v>0</v>
      </c>
    </row>
    <row r="342" spans="1:29" ht="20.25" customHeight="1" x14ac:dyDescent="0.25">
      <c r="A342" s="74"/>
      <c r="B342" s="20"/>
      <c r="C342" s="33"/>
      <c r="D342" s="74"/>
      <c r="E342" s="19"/>
      <c r="F342" s="56"/>
      <c r="G342" s="74"/>
      <c r="H342" s="26"/>
      <c r="I342" s="54"/>
      <c r="J342" s="36"/>
      <c r="K342" s="54"/>
      <c r="L342" s="74"/>
      <c r="M342" s="56"/>
      <c r="N342" s="54"/>
      <c r="O342" s="56"/>
      <c r="P342" s="17"/>
      <c r="Q342" s="18"/>
      <c r="S342" t="e">
        <f t="shared" si="19"/>
        <v>#N/A</v>
      </c>
      <c r="X342" s="40" t="s">
        <v>56</v>
      </c>
      <c r="Y342" s="40" t="s">
        <v>43</v>
      </c>
      <c r="Z342" s="40"/>
      <c r="AA342" s="43">
        <f>SUMIF($S$6:$S$399,X342,$E$6:$E$399)/1000</f>
        <v>0</v>
      </c>
      <c r="AB342" s="40"/>
      <c r="AC342" s="43">
        <f>SUMIFS($E$6:$E$399,$S$6:$S$399,X342,$J$6:$J$399,"&lt;&gt;Ожидается ТП")/1000</f>
        <v>0</v>
      </c>
    </row>
    <row r="343" spans="1:29" ht="20.25" customHeight="1" x14ac:dyDescent="0.25">
      <c r="A343" s="74"/>
      <c r="B343" s="20"/>
      <c r="C343" s="33"/>
      <c r="D343" s="74"/>
      <c r="E343" s="19"/>
      <c r="F343" s="56"/>
      <c r="G343" s="74"/>
      <c r="H343" s="26"/>
      <c r="I343" s="54"/>
      <c r="J343" s="36"/>
      <c r="K343" s="54"/>
      <c r="L343" s="74"/>
      <c r="M343" s="56"/>
      <c r="N343" s="54"/>
      <c r="O343" s="56"/>
      <c r="P343" s="17"/>
      <c r="Q343" s="18"/>
      <c r="X343" s="12" t="s">
        <v>56</v>
      </c>
      <c r="Y343" s="12" t="s">
        <v>87</v>
      </c>
      <c r="Z343" s="12"/>
      <c r="AA343" s="13"/>
      <c r="AB343" s="12"/>
      <c r="AC343" s="13"/>
    </row>
    <row r="344" spans="1:29" ht="20.25" customHeight="1" x14ac:dyDescent="0.25">
      <c r="A344" s="74"/>
      <c r="B344" s="20"/>
      <c r="C344" s="33"/>
      <c r="D344" s="74"/>
      <c r="E344" s="19"/>
      <c r="F344" s="56"/>
      <c r="G344" s="74"/>
      <c r="H344" s="26"/>
      <c r="I344" s="54"/>
      <c r="J344" s="36"/>
      <c r="K344" s="54"/>
      <c r="L344" s="74"/>
      <c r="M344" s="56"/>
      <c r="N344" s="54"/>
      <c r="O344" s="56"/>
      <c r="P344" s="17"/>
      <c r="Q344" s="18"/>
      <c r="S344" t="e">
        <f t="shared" ref="S344:S351" si="20">INDEX($X$298:$X$350,MATCH(Q344,$Y$298:$Y$350,0))</f>
        <v>#N/A</v>
      </c>
      <c r="X344" t="s">
        <v>57</v>
      </c>
      <c r="Y344" t="s">
        <v>58</v>
      </c>
      <c r="AA344" s="6"/>
      <c r="AC344" s="6"/>
    </row>
    <row r="345" spans="1:29" ht="20.25" customHeight="1" x14ac:dyDescent="0.25">
      <c r="A345" s="74"/>
      <c r="B345" s="20"/>
      <c r="C345" s="33"/>
      <c r="D345" s="74"/>
      <c r="E345" s="19"/>
      <c r="F345" s="56"/>
      <c r="G345" s="74"/>
      <c r="H345" s="26"/>
      <c r="I345" s="54"/>
      <c r="J345" s="36"/>
      <c r="K345" s="54"/>
      <c r="L345" s="74"/>
      <c r="M345" s="56"/>
      <c r="N345" s="54"/>
      <c r="O345" s="56"/>
      <c r="P345" s="17"/>
      <c r="Q345" s="18"/>
      <c r="S345" t="e">
        <f t="shared" si="20"/>
        <v>#N/A</v>
      </c>
      <c r="X345" t="s">
        <v>57</v>
      </c>
      <c r="Y345" t="s">
        <v>91</v>
      </c>
      <c r="AA345" s="6"/>
      <c r="AC345" s="6"/>
    </row>
    <row r="346" spans="1:29" ht="20.25" customHeight="1" x14ac:dyDescent="0.25">
      <c r="A346" s="74"/>
      <c r="B346" s="20"/>
      <c r="C346" s="26"/>
      <c r="D346" s="74"/>
      <c r="E346" s="19"/>
      <c r="F346" s="56"/>
      <c r="G346" s="74"/>
      <c r="H346" s="26"/>
      <c r="I346" s="54"/>
      <c r="J346" s="26"/>
      <c r="K346" s="54"/>
      <c r="L346" s="74"/>
      <c r="M346" s="56"/>
      <c r="N346" s="54"/>
      <c r="O346" s="56"/>
      <c r="P346" s="17"/>
      <c r="Q346" s="18"/>
      <c r="S346" t="e">
        <f t="shared" si="20"/>
        <v>#N/A</v>
      </c>
      <c r="X346" s="40" t="s">
        <v>57</v>
      </c>
      <c r="Y346" s="40" t="s">
        <v>44</v>
      </c>
      <c r="Z346" s="40"/>
      <c r="AA346" s="43">
        <f>SUMIF($S$6:$S$399,X346,$E$6:$E$399)/1000</f>
        <v>0</v>
      </c>
      <c r="AB346" s="40"/>
      <c r="AC346" s="43">
        <f>SUMIFS($E$6:$E$399,$S$6:$S$399,X346,$J$6:$J$399,"&lt;&gt;Ожидается ТП")/1000</f>
        <v>0</v>
      </c>
    </row>
    <row r="347" spans="1:29" ht="20.25" customHeight="1" x14ac:dyDescent="0.25">
      <c r="A347" s="74"/>
      <c r="B347" s="20"/>
      <c r="C347" s="26"/>
      <c r="D347" s="74"/>
      <c r="E347" s="19"/>
      <c r="F347" s="56"/>
      <c r="G347" s="74"/>
      <c r="H347" s="26"/>
      <c r="I347" s="54"/>
      <c r="J347" s="26"/>
      <c r="K347" s="54"/>
      <c r="L347" s="74"/>
      <c r="M347" s="56"/>
      <c r="N347" s="54"/>
      <c r="O347" s="56"/>
      <c r="P347" s="17"/>
      <c r="Q347" s="18"/>
      <c r="S347" t="e">
        <f t="shared" si="20"/>
        <v>#N/A</v>
      </c>
      <c r="X347" s="12"/>
      <c r="Y347" s="12"/>
      <c r="Z347" s="12"/>
      <c r="AA347" s="13"/>
      <c r="AB347" s="12"/>
      <c r="AC347" s="13"/>
    </row>
    <row r="348" spans="1:29" ht="20.25" customHeight="1" x14ac:dyDescent="0.25">
      <c r="A348" s="74"/>
      <c r="B348" s="20"/>
      <c r="C348" s="26"/>
      <c r="D348" s="74"/>
      <c r="E348" s="19"/>
      <c r="F348" s="56"/>
      <c r="G348" s="74"/>
      <c r="H348" s="26"/>
      <c r="I348" s="54"/>
      <c r="J348" s="26"/>
      <c r="K348" s="54"/>
      <c r="L348" s="74"/>
      <c r="M348" s="56"/>
      <c r="N348" s="54"/>
      <c r="O348" s="56"/>
      <c r="P348" s="17"/>
      <c r="Q348" s="18"/>
      <c r="S348" t="e">
        <f t="shared" si="20"/>
        <v>#N/A</v>
      </c>
      <c r="X348" s="12"/>
      <c r="Y348" s="12"/>
      <c r="Z348" s="12"/>
      <c r="AA348" s="13"/>
      <c r="AB348" s="12"/>
      <c r="AC348" s="13"/>
    </row>
    <row r="349" spans="1:29" ht="20.25" customHeight="1" x14ac:dyDescent="0.25">
      <c r="A349" s="74"/>
      <c r="B349" s="20"/>
      <c r="C349" s="26"/>
      <c r="D349" s="74"/>
      <c r="E349" s="19"/>
      <c r="F349" s="56"/>
      <c r="G349" s="74"/>
      <c r="H349" s="26"/>
      <c r="I349" s="54"/>
      <c r="J349" s="36"/>
      <c r="K349" s="54"/>
      <c r="L349" s="74"/>
      <c r="M349" s="56"/>
      <c r="N349" s="54"/>
      <c r="O349" s="56"/>
      <c r="P349" s="17"/>
      <c r="Q349" s="18"/>
      <c r="S349" t="e">
        <f t="shared" si="20"/>
        <v>#N/A</v>
      </c>
    </row>
    <row r="350" spans="1:29" ht="20.25" customHeight="1" x14ac:dyDescent="0.25">
      <c r="A350" s="74"/>
      <c r="B350" s="20"/>
      <c r="C350" s="26"/>
      <c r="D350" s="74"/>
      <c r="E350" s="19"/>
      <c r="F350" s="56"/>
      <c r="G350" s="74"/>
      <c r="H350" s="26"/>
      <c r="I350" s="54"/>
      <c r="J350" s="36"/>
      <c r="K350" s="54"/>
      <c r="L350" s="74"/>
      <c r="M350" s="56"/>
      <c r="N350" s="54"/>
      <c r="O350" s="56"/>
      <c r="P350" s="17"/>
      <c r="Q350" s="18"/>
      <c r="S350" t="e">
        <f t="shared" si="20"/>
        <v>#N/A</v>
      </c>
    </row>
    <row r="351" spans="1:29" ht="20.25" customHeight="1" x14ac:dyDescent="0.25">
      <c r="A351" s="74"/>
      <c r="B351" s="20"/>
      <c r="C351" s="33"/>
      <c r="D351" s="74"/>
      <c r="E351" s="19"/>
      <c r="F351" s="56"/>
      <c r="G351" s="74"/>
      <c r="H351" s="26"/>
      <c r="I351" s="54"/>
      <c r="J351" s="26"/>
      <c r="K351" s="54"/>
      <c r="L351" s="74"/>
      <c r="M351" s="56"/>
      <c r="N351" s="54"/>
      <c r="O351" s="56"/>
      <c r="P351" s="17"/>
      <c r="Q351" s="18"/>
      <c r="S351" t="e">
        <f t="shared" si="20"/>
        <v>#N/A</v>
      </c>
    </row>
    <row r="352" spans="1:29" ht="20.25" customHeight="1" x14ac:dyDescent="0.25">
      <c r="A352" s="74"/>
      <c r="B352" s="20"/>
      <c r="C352" s="33"/>
      <c r="D352" s="74"/>
      <c r="E352" s="19"/>
      <c r="F352" s="56"/>
      <c r="G352" s="74"/>
      <c r="H352" s="26"/>
      <c r="I352" s="54"/>
      <c r="J352" s="26"/>
      <c r="K352" s="54"/>
      <c r="L352" s="74"/>
      <c r="M352" s="56"/>
      <c r="N352" s="54"/>
      <c r="O352" s="56"/>
      <c r="P352" s="17"/>
      <c r="Q352" s="18"/>
    </row>
    <row r="353" spans="1:17" ht="20.25" customHeight="1" x14ac:dyDescent="0.25">
      <c r="A353" s="74"/>
      <c r="B353" s="20"/>
      <c r="C353" s="33"/>
      <c r="D353" s="74"/>
      <c r="E353" s="19"/>
      <c r="F353" s="56"/>
      <c r="G353" s="74"/>
      <c r="H353" s="26"/>
      <c r="I353" s="54"/>
      <c r="J353" s="26"/>
      <c r="K353" s="54"/>
      <c r="L353" s="74"/>
      <c r="M353" s="56"/>
      <c r="N353" s="54"/>
      <c r="O353" s="56"/>
      <c r="P353" s="17"/>
      <c r="Q353" s="18"/>
    </row>
    <row r="354" spans="1:17" ht="20.25" customHeight="1" x14ac:dyDescent="0.25">
      <c r="A354" s="74"/>
      <c r="B354" s="20"/>
      <c r="C354" s="33"/>
      <c r="D354" s="74"/>
      <c r="E354" s="19"/>
      <c r="F354" s="56"/>
      <c r="G354" s="74"/>
      <c r="H354" s="26"/>
      <c r="I354" s="54"/>
      <c r="J354" s="26"/>
      <c r="K354" s="54"/>
      <c r="L354" s="74"/>
      <c r="M354" s="56"/>
      <c r="N354" s="54"/>
      <c r="O354" s="56"/>
      <c r="P354" s="17"/>
      <c r="Q354" s="18"/>
    </row>
    <row r="355" spans="1:17" ht="20.25" customHeight="1" x14ac:dyDescent="0.25">
      <c r="A355" s="74"/>
      <c r="B355" s="20"/>
      <c r="C355" s="33"/>
      <c r="D355" s="74"/>
      <c r="E355" s="19"/>
      <c r="F355" s="56"/>
      <c r="G355" s="74"/>
      <c r="H355" s="26"/>
      <c r="I355" s="54"/>
      <c r="J355" s="26"/>
      <c r="K355" s="54"/>
      <c r="L355" s="74"/>
      <c r="M355" s="56"/>
      <c r="N355" s="54"/>
      <c r="O355" s="56"/>
      <c r="P355" s="17"/>
      <c r="Q355" s="18"/>
    </row>
    <row r="356" spans="1:17" ht="20.25" customHeight="1" x14ac:dyDescent="0.25">
      <c r="A356" s="74"/>
      <c r="B356" s="20"/>
      <c r="C356" s="33"/>
      <c r="D356" s="74"/>
      <c r="E356" s="19"/>
      <c r="F356" s="56"/>
      <c r="G356" s="74"/>
      <c r="H356" s="26"/>
      <c r="I356" s="54"/>
      <c r="J356" s="26"/>
      <c r="K356" s="54"/>
      <c r="L356" s="74"/>
      <c r="M356" s="56"/>
      <c r="N356" s="54"/>
      <c r="O356" s="56"/>
      <c r="P356" s="17"/>
      <c r="Q356" s="18"/>
    </row>
    <row r="357" spans="1:17" ht="20.25" customHeight="1" x14ac:dyDescent="0.25">
      <c r="A357" s="74"/>
      <c r="B357" s="20"/>
      <c r="C357" s="33"/>
      <c r="D357" s="74"/>
      <c r="E357" s="19"/>
      <c r="F357" s="56"/>
      <c r="G357" s="74"/>
      <c r="H357" s="26"/>
      <c r="I357" s="54"/>
      <c r="J357" s="26"/>
      <c r="K357" s="54"/>
      <c r="L357" s="74"/>
      <c r="M357" s="56"/>
      <c r="N357" s="54"/>
      <c r="O357" s="56"/>
      <c r="P357" s="17"/>
      <c r="Q357" s="18"/>
    </row>
    <row r="358" spans="1:17" ht="20.25" customHeight="1" x14ac:dyDescent="0.25">
      <c r="A358" s="74"/>
      <c r="B358" s="20"/>
      <c r="C358" s="33"/>
      <c r="D358" s="74"/>
      <c r="E358" s="19"/>
      <c r="F358" s="56"/>
      <c r="G358" s="74"/>
      <c r="H358" s="26"/>
      <c r="I358" s="54"/>
      <c r="J358" s="26"/>
      <c r="K358" s="54"/>
      <c r="L358" s="74"/>
      <c r="M358" s="56"/>
      <c r="N358" s="54"/>
      <c r="O358" s="56"/>
      <c r="P358" s="17"/>
      <c r="Q358" s="18"/>
    </row>
    <row r="359" spans="1:17" ht="20.25" customHeight="1" x14ac:dyDescent="0.25">
      <c r="A359" s="74"/>
      <c r="B359" s="20"/>
      <c r="C359" s="33"/>
      <c r="D359" s="74"/>
      <c r="E359" s="19"/>
      <c r="F359" s="56"/>
      <c r="G359" s="74"/>
      <c r="H359" s="26"/>
      <c r="I359" s="54"/>
      <c r="J359" s="26"/>
      <c r="K359" s="54"/>
      <c r="L359" s="74"/>
      <c r="M359" s="56"/>
      <c r="N359" s="54"/>
      <c r="O359" s="56"/>
      <c r="P359" s="17"/>
      <c r="Q359" s="18"/>
    </row>
    <row r="360" spans="1:17" ht="20.25" customHeight="1" x14ac:dyDescent="0.25">
      <c r="A360" s="74"/>
      <c r="B360" s="20"/>
      <c r="C360" s="26"/>
      <c r="D360" s="74"/>
      <c r="E360" s="19"/>
      <c r="F360" s="56"/>
      <c r="G360" s="74"/>
      <c r="H360" s="26"/>
      <c r="I360" s="54"/>
      <c r="J360" s="35"/>
      <c r="K360" s="54"/>
      <c r="L360" s="74"/>
      <c r="M360" s="56"/>
      <c r="N360" s="54"/>
      <c r="O360" s="56"/>
      <c r="P360" s="17"/>
      <c r="Q360" s="18"/>
    </row>
    <row r="361" spans="1:17" ht="20.25" customHeight="1" x14ac:dyDescent="0.25">
      <c r="A361" s="74"/>
      <c r="B361" s="20"/>
      <c r="C361" s="33"/>
      <c r="D361" s="74"/>
      <c r="E361" s="19"/>
      <c r="F361" s="56"/>
      <c r="G361" s="74"/>
      <c r="H361" s="26"/>
      <c r="I361" s="54"/>
      <c r="J361" s="33"/>
      <c r="K361" s="54"/>
      <c r="L361" s="74"/>
      <c r="M361" s="56"/>
      <c r="N361" s="54"/>
      <c r="O361" s="56"/>
      <c r="P361" s="17"/>
      <c r="Q361" s="18"/>
    </row>
    <row r="362" spans="1:17" ht="20.25" customHeight="1" x14ac:dyDescent="0.25">
      <c r="A362" s="74"/>
      <c r="B362" s="20"/>
      <c r="C362" s="33"/>
      <c r="D362" s="74"/>
      <c r="E362" s="19"/>
      <c r="F362" s="56"/>
      <c r="G362" s="74"/>
      <c r="H362" s="26"/>
      <c r="I362" s="54"/>
      <c r="J362" s="33"/>
      <c r="K362" s="54"/>
      <c r="L362" s="74"/>
      <c r="M362" s="56"/>
      <c r="N362" s="54"/>
      <c r="O362" s="56"/>
      <c r="P362" s="17"/>
      <c r="Q362" s="18"/>
    </row>
    <row r="363" spans="1:17" ht="20.25" customHeight="1" x14ac:dyDescent="0.25">
      <c r="A363" s="74"/>
      <c r="B363" s="20"/>
      <c r="C363" s="33"/>
      <c r="D363" s="74"/>
      <c r="E363" s="19"/>
      <c r="F363" s="56"/>
      <c r="G363" s="74"/>
      <c r="H363" s="26"/>
      <c r="I363" s="54"/>
      <c r="J363" s="35"/>
      <c r="K363" s="54"/>
      <c r="L363" s="74"/>
      <c r="M363" s="56"/>
      <c r="N363" s="54"/>
      <c r="O363" s="56"/>
      <c r="P363" s="17"/>
      <c r="Q363" s="18"/>
    </row>
    <row r="364" spans="1:17" ht="20.25" customHeight="1" x14ac:dyDescent="0.25">
      <c r="A364" s="74"/>
      <c r="B364" s="20"/>
      <c r="C364" s="33"/>
      <c r="D364" s="74"/>
      <c r="E364" s="19"/>
      <c r="F364" s="56"/>
      <c r="G364" s="74"/>
      <c r="H364" s="26"/>
      <c r="I364" s="54"/>
      <c r="J364" s="35"/>
      <c r="K364" s="54"/>
      <c r="L364" s="74"/>
      <c r="M364" s="56"/>
      <c r="N364" s="54"/>
      <c r="O364" s="56"/>
      <c r="P364" s="17"/>
      <c r="Q364" s="18"/>
    </row>
    <row r="365" spans="1:17" ht="20.25" customHeight="1" x14ac:dyDescent="0.25">
      <c r="A365" s="74"/>
      <c r="B365" s="20"/>
      <c r="C365" s="33"/>
      <c r="D365" s="74"/>
      <c r="E365" s="19"/>
      <c r="F365" s="56"/>
      <c r="G365" s="74"/>
      <c r="H365" s="26"/>
      <c r="I365" s="54"/>
      <c r="J365" s="26"/>
      <c r="K365" s="54"/>
      <c r="L365" s="74"/>
      <c r="M365" s="56"/>
      <c r="N365" s="54"/>
      <c r="O365" s="56"/>
      <c r="P365" s="17"/>
      <c r="Q365" s="18"/>
    </row>
  </sheetData>
  <mergeCells count="46">
    <mergeCell ref="G309:H309"/>
    <mergeCell ref="G310:H310"/>
    <mergeCell ref="G299:H299"/>
    <mergeCell ref="G302:H302"/>
    <mergeCell ref="G303:H303"/>
    <mergeCell ref="G304:H304"/>
    <mergeCell ref="G306:H306"/>
    <mergeCell ref="G308:H308"/>
    <mergeCell ref="G293:H293"/>
    <mergeCell ref="G294:H294"/>
    <mergeCell ref="G295:H295"/>
    <mergeCell ref="G296:H296"/>
    <mergeCell ref="AG296:AG298"/>
    <mergeCell ref="AH296:AH298"/>
    <mergeCell ref="G297:H297"/>
    <mergeCell ref="G298:H298"/>
    <mergeCell ref="G287:H287"/>
    <mergeCell ref="G288:H288"/>
    <mergeCell ref="G289:H289"/>
    <mergeCell ref="G290:H290"/>
    <mergeCell ref="G291:H291"/>
    <mergeCell ref="G292:H292"/>
    <mergeCell ref="G281:H281"/>
    <mergeCell ref="G282:H282"/>
    <mergeCell ref="G283:H283"/>
    <mergeCell ref="G284:H284"/>
    <mergeCell ref="G285:H285"/>
    <mergeCell ref="G286:H286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A1:O1"/>
    <mergeCell ref="A3:A4"/>
    <mergeCell ref="B3:B4"/>
    <mergeCell ref="C3:E3"/>
    <mergeCell ref="F3:L3"/>
    <mergeCell ref="M3:O3"/>
  </mergeCells>
  <dataValidations count="1">
    <dataValidation type="date" allowBlank="1" showInputMessage="1" showErrorMessage="1" errorTitle="Товарищ!" error="Будь внимателен." promptTitle="ТОВАРИЩ!" prompt="Введите дату и время в формате:_x000a_01.01.10 08:30" sqref="J51:J53 J195:J226 C23:C30 C35:C70">
      <formula1>42005</formula1>
      <formula2>42735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 2021</vt:lpstr>
      <vt:lpstr>Февраль 2021</vt:lpstr>
      <vt:lpstr>Март 2021</vt:lpstr>
      <vt:lpstr>Апрель 2021</vt:lpstr>
      <vt:lpstr>Май 2021</vt:lpstr>
      <vt:lpstr>Июнь 2021</vt:lpstr>
      <vt:lpstr>Июль 2021</vt:lpstr>
      <vt:lpstr>Август 2021</vt:lpstr>
      <vt:lpstr>Сентябрь 2021</vt:lpstr>
      <vt:lpstr>Октябрь 2021</vt:lpstr>
      <vt:lpstr>Ноябрь 2021</vt:lpstr>
      <vt:lpstr>Декабрь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GvardeytsevaOV</dc:creator>
  <cp:lastModifiedBy>Максимихин Александр Дмитриевич</cp:lastModifiedBy>
  <dcterms:created xsi:type="dcterms:W3CDTF">2018-07-06T02:26:15Z</dcterms:created>
  <dcterms:modified xsi:type="dcterms:W3CDTF">2022-01-13T03:15:15Z</dcterms:modified>
</cp:coreProperties>
</file>