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05" windowWidth="25440" windowHeight="12045"/>
  </bookViews>
  <sheets>
    <sheet name="Лист1" sheetId="1" r:id="rId1"/>
    <sheet name="Лист2" sheetId="2" r:id="rId2"/>
  </sheets>
  <externalReferences>
    <externalReference r:id="rId3"/>
    <externalReference r:id="rId4"/>
  </externalReferences>
  <definedNames>
    <definedName name="double_rate_tariff">[1]Титульный!$F$34</definedName>
    <definedName name="flag_NVV">[1]Титульный!$F$13</definedName>
    <definedName name="kind_group_rates">[1]TEHSHEET!$S$4:$S$10</definedName>
    <definedName name="kind_of_control_method">[1]TEHSHEET!$K$2:$K$5</definedName>
    <definedName name="kind_of_NDS">[1]TEHSHEET!$H$2:$H$4</definedName>
    <definedName name="kind_of_NDS_tariff">[1]TEHSHEET!$H$7:$H$9</definedName>
    <definedName name="org">[1]Титульный!$F$21</definedName>
    <definedName name="periodEnd">[1]Титульный!$F$17</definedName>
    <definedName name="periodStart">[1]Титульный!$F$16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  <definedName name="version">[1]Инструкция!$B$3</definedName>
  </definedNames>
  <calcPr calcId="145621"/>
</workbook>
</file>

<file path=xl/calcChain.xml><?xml version="1.0" encoding="utf-8"?>
<calcChain xmlns="http://schemas.openxmlformats.org/spreadsheetml/2006/main">
  <c r="C25" i="2" l="1"/>
  <c r="B24" i="2"/>
  <c r="B6" i="2" l="1"/>
  <c r="C22" i="2"/>
  <c r="C21" i="2"/>
  <c r="C14" i="2"/>
  <c r="C11" i="2"/>
  <c r="B25" i="2" l="1"/>
  <c r="B20" i="2"/>
  <c r="C18" i="2"/>
  <c r="B16" i="2"/>
  <c r="B15" i="2"/>
  <c r="A15" i="2"/>
  <c r="B13" i="2"/>
  <c r="B12" i="2"/>
  <c r="A12" i="2"/>
  <c r="A13" i="2"/>
  <c r="B9" i="2"/>
  <c r="A2" i="2"/>
  <c r="D1" i="1"/>
  <c r="C20" i="2" l="1"/>
  <c r="A16" i="2"/>
</calcChain>
</file>

<file path=xl/sharedStrings.xml><?xml version="1.0" encoding="utf-8"?>
<sst xmlns="http://schemas.openxmlformats.org/spreadsheetml/2006/main" count="113" uniqueCount="104">
  <si>
    <t>Субъект РФ</t>
  </si>
  <si>
    <t>Ханты-Мансийский автономный округ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</si>
  <si>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</si>
  <si>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</si>
  <si>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</si>
  <si>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</si>
  <si>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Указывать разбивку НВВ по полугодиям</t>
  </si>
  <si>
    <t>да</t>
  </si>
  <si>
    <t>Период регулирования</t>
  </si>
  <si>
    <t>Начало очередного периода регулирования</t>
  </si>
  <si>
    <t>01.01.2015</t>
  </si>
  <si>
    <t>Окончание очередного периода регулирования</t>
  </si>
  <si>
    <t>31.12.2015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</si>
  <si>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</si>
  <si>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</si>
  <si>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</si>
  <si>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</si>
  <si>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</si>
  <si>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</si>
  <si>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</si>
  <si>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</si>
  <si>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</si>
  <si>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</si>
  <si>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</si>
  <si>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</si>
  <si>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</si>
  <si>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</si>
  <si>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</si>
  <si>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</si>
  <si>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Адрес регулируемой организации</t>
  </si>
  <si>
    <t>Юридический адрес</t>
  </si>
  <si>
    <t>636785, Российская Федерация, Томская область г. Стрежевой, ул. 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</si>
  <si>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</si>
  <si>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</si>
  <si>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</si>
  <si>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</si>
  <si>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</si>
  <si>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 59)  6-30-04</t>
  </si>
  <si>
    <t>Главный бухгалтер</t>
  </si>
  <si>
    <t>Иващиненко Светлана Анатольевна</t>
  </si>
  <si>
    <t>(382 59)  5-02-90</t>
  </si>
  <si>
    <t>Должностное лицо, ответственное за составление формы</t>
  </si>
  <si>
    <t>Судоплатова Марина Анатольевна</t>
  </si>
  <si>
    <t>Должность</t>
  </si>
  <si>
    <t>начальник ПЭО</t>
  </si>
  <si>
    <t>(382 59) 6-66-19</t>
  </si>
  <si>
    <t>e-mail</t>
  </si>
  <si>
    <t>SudoplatovaMA@energoneft-t.ru</t>
  </si>
  <si>
    <t>№ п/п</t>
  </si>
  <si>
    <t>Информация, подлежащая раскрытию</t>
  </si>
  <si>
    <t>Значение</t>
  </si>
  <si>
    <t>Ссылки
на обосновывающие документы</t>
  </si>
  <si>
    <t>Примечание</t>
  </si>
  <si>
    <t>1</t>
  </si>
  <si>
    <t>2</t>
  </si>
  <si>
    <t>3</t>
  </si>
  <si>
    <t>4</t>
  </si>
  <si>
    <t>5</t>
  </si>
  <si>
    <t>1.</t>
  </si>
  <si>
    <t>1.1.</t>
  </si>
  <si>
    <t>Копия утвержденной в установленном порядке инвестиционной программы (проекта инвестиционной программы)</t>
  </si>
  <si>
    <t>1.2.</t>
  </si>
  <si>
    <t>Метод регулирования</t>
  </si>
  <si>
    <t>метод экономически обоснованных расходов (затрат)</t>
  </si>
  <si>
    <t>1.3.</t>
  </si>
  <si>
    <t>Расчетная величина цен (тарифов)</t>
  </si>
  <si>
    <t>Добавить тариф</t>
  </si>
  <si>
    <t>1.4.</t>
  </si>
  <si>
    <t>Срок действия цен (тарифов)</t>
  </si>
  <si>
    <t>1.5.</t>
  </si>
  <si>
    <t>Долгосрочные параметры регулирования (в случае если их установление предусмотрено выбранным методом регулирования)*</t>
  </si>
  <si>
    <t>1.6.</t>
  </si>
  <si>
    <t>С 01.01.2015 по 30.06.2015</t>
  </si>
  <si>
    <t>С 01.07.2015 по 31.12.2015</t>
  </si>
  <si>
    <t>Добавить НВВ</t>
  </si>
  <si>
    <t>1.7.</t>
  </si>
  <si>
    <t>Добавить объём</t>
  </si>
  <si>
    <t>1.8.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</si>
  <si>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 руб</t>
  </si>
  <si>
    <t>2.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</si>
  <si>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</si>
  <si>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2.1.</t>
  </si>
  <si>
    <t>Сведения о правовых актах, регламентирующих правила закупки (положение о закупках) в регулируемой организации</t>
  </si>
  <si>
    <t>Приказ № 01-15-1/650 от 29.02.2012 г. "О введении в действие Положения "О закупке товаров, работ, услуг ООО "Энергонефть Томск"</t>
  </si>
  <si>
    <t>2.2.</t>
  </si>
  <si>
    <t>Сведения о месте размещения положения о закупках регулируемой организации</t>
  </si>
  <si>
    <t xml:space="preserve">Адрес официального сайта: www.zakupki.gov.ru
Адрес сайта заказчика: www.zakupki.rosneft.ru </t>
  </si>
  <si>
    <t>2.3.</t>
  </si>
  <si>
    <t>Сведения о планировании закупочных процедур и результатах их проведения</t>
  </si>
  <si>
    <t>Годовой план проведения работ по выбору поставщиков работ, услуг ООО Энергонефть Томск на 2014 год</t>
  </si>
  <si>
    <t>Добавить сведения</t>
  </si>
  <si>
    <t>*</t>
  </si>
  <si>
    <t>ФЗ 190 ст. 9 2. До 1 января 2016 года осуществляется поэтапный переход к регулированию тарифов на тепловую энергию (мощность), тарифов на услуги в сфере теплоснабжения, теплоноситель на основе долгосрочных параметров государственного регулирования цен (тарифов) в сфере теплоснабжения (с применением метода обеспечения доходности инвестированного капитала, или метода индексации установленных тарифов, или метода сравнения аналогов).</t>
  </si>
  <si>
    <t>1.2.1.</t>
  </si>
  <si>
    <t>1.3.1.</t>
  </si>
  <si>
    <t>1.3.2.</t>
  </si>
  <si>
    <t>1.6.1.</t>
  </si>
  <si>
    <t>1.6.2.</t>
  </si>
  <si>
    <t>1.7.1.</t>
  </si>
  <si>
    <t>Оказание услуг в сфере водоснабжения</t>
  </si>
  <si>
    <t>тариф на питьевую воду (питьевое водоснабжение)</t>
  </si>
  <si>
    <t>Предложение об установлении тарифов в сфере холодного водоснабжения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</si>
  <si>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 01.01.2015 по 30.06.2015,  руб/м3</t>
  </si>
  <si>
    <t>С 01.07.2015 по 31.12.2015,  руб/м3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</si>
</sst>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9"/>
      <name val="Tahoma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9"/>
      <color indexed="60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name val="Arial Cyr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theme="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0"/>
      <color rgb="FF222222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</fills>
  <borders count="1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2" fillId="0" borderId="0">
      <alignment horizontal="left" vertical="center"/>
    </xf>
    <xf numFmtId="0" fontId="5" fillId="0" borderId="0"/>
    <xf numFmtId="0" fontId="9" fillId="0" borderId="0"/>
    <xf numFmtId="0" fontId="11" fillId="0" borderId="0" applyBorder="0">
      <alignment horizontal="center" vertical="center" wrapText="1"/>
    </xf>
    <xf numFmtId="0" fontId="9" fillId="0" borderId="0"/>
    <xf numFmtId="0" fontId="12" fillId="0" borderId="7" applyBorder="0">
      <alignment horizontal="center" vertical="center" wrapText="1"/>
    </xf>
    <xf numFmtId="0" fontId="15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1" fillId="0" borderId="0" xfId="0" applyFont="1" applyAlignment="1">
      <alignment wrapText="1"/>
    </xf>
    <xf numFmtId="0" fontId="3" fillId="0" borderId="0" xfId="1" applyFont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0" xfId="1" applyFont="1" applyAlignment="1" applyProtection="1">
      <alignment horizontal="right" vertical="center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 indent="1"/>
    </xf>
    <xf numFmtId="0" fontId="7" fillId="2" borderId="0" xfId="1" applyFont="1" applyFill="1" applyBorder="1" applyAlignment="1" applyProtection="1">
      <alignment horizontal="center" vertical="center" wrapText="1"/>
    </xf>
    <xf numFmtId="0" fontId="0" fillId="3" borderId="2" xfId="1" applyFont="1" applyFill="1" applyBorder="1" applyAlignment="1" applyProtection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0" fillId="2" borderId="3" xfId="1" applyFont="1" applyFill="1" applyBorder="1" applyAlignment="1" applyProtection="1">
      <alignment horizontal="right" vertical="center" wrapText="1" indent="1"/>
    </xf>
    <xf numFmtId="49" fontId="0" fillId="3" borderId="2" xfId="1" applyNumberFormat="1" applyFont="1" applyFill="1" applyBorder="1" applyAlignment="1" applyProtection="1">
      <alignment horizontal="center" vertical="center" wrapText="1"/>
    </xf>
    <xf numFmtId="49" fontId="2" fillId="4" borderId="2" xfId="3" applyNumberFormat="1" applyFont="1" applyFill="1" applyBorder="1" applyAlignment="1" applyProtection="1">
      <alignment horizontal="center" vertical="center" wrapText="1"/>
    </xf>
    <xf numFmtId="0" fontId="0" fillId="2" borderId="0" xfId="1" applyFont="1" applyFill="1" applyBorder="1" applyAlignment="1" applyProtection="1">
      <alignment horizontal="center" vertical="center" wrapText="1"/>
    </xf>
    <xf numFmtId="49" fontId="0" fillId="4" borderId="2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1" applyFont="1" applyFill="1" applyBorder="1" applyAlignment="1" applyProtection="1">
      <alignment horizontal="right" vertical="center" wrapText="1" indent="1"/>
    </xf>
    <xf numFmtId="0" fontId="3" fillId="0" borderId="0" xfId="1" applyFont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right" vertical="center" wrapText="1" indent="1"/>
    </xf>
    <xf numFmtId="0" fontId="10" fillId="2" borderId="0" xfId="1" applyNumberFormat="1" applyFont="1" applyFill="1" applyBorder="1" applyAlignment="1" applyProtection="1">
      <alignment horizontal="center" vertical="center" wrapText="1"/>
    </xf>
    <xf numFmtId="49" fontId="2" fillId="3" borderId="2" xfId="1" applyNumberFormat="1" applyFont="1" applyFill="1" applyBorder="1" applyAlignment="1" applyProtection="1">
      <alignment horizontal="center" vertical="center" wrapText="1"/>
    </xf>
    <xf numFmtId="0" fontId="0" fillId="2" borderId="0" xfId="1" applyNumberFormat="1" applyFont="1" applyFill="1" applyBorder="1" applyAlignment="1" applyProtection="1">
      <alignment horizontal="right" vertical="center" wrapText="1" inden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right" vertical="center" wrapText="1" indent="1"/>
    </xf>
    <xf numFmtId="0" fontId="2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0" fillId="2" borderId="0" xfId="1" applyNumberFormat="1" applyFont="1" applyFill="1" applyBorder="1" applyAlignment="1" applyProtection="1">
      <alignment horizontal="right" vertical="center" wrapText="1" indent="1"/>
    </xf>
    <xf numFmtId="0" fontId="2" fillId="0" borderId="0" xfId="1" applyFont="1" applyAlignment="1" applyProtection="1">
      <alignment vertical="center" wrapText="1"/>
    </xf>
    <xf numFmtId="49" fontId="4" fillId="2" borderId="0" xfId="1" applyNumberFormat="1" applyFont="1" applyFill="1" applyBorder="1" applyAlignment="1" applyProtection="1">
      <alignment horizontal="center" vertical="center" wrapText="1"/>
    </xf>
    <xf numFmtId="49" fontId="2" fillId="2" borderId="0" xfId="1" applyNumberFormat="1" applyFont="1" applyFill="1" applyBorder="1" applyAlignment="1" applyProtection="1">
      <alignment horizontal="right" vertical="center" wrapText="1" indent="1"/>
    </xf>
    <xf numFmtId="49" fontId="0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NumberFormat="1" applyFont="1" applyFill="1" applyBorder="1" applyAlignment="1" applyProtection="1">
      <alignment horizontal="center" vertical="top" wrapText="1"/>
    </xf>
    <xf numFmtId="0" fontId="2" fillId="2" borderId="0" xfId="5" applyFont="1" applyFill="1" applyBorder="1" applyAlignment="1" applyProtection="1">
      <alignment vertical="center" wrapText="1"/>
    </xf>
    <xf numFmtId="0" fontId="2" fillId="2" borderId="0" xfId="5" applyFont="1" applyFill="1" applyBorder="1" applyAlignment="1" applyProtection="1">
      <alignment horizontal="center" vertical="center" wrapText="1"/>
    </xf>
    <xf numFmtId="0" fontId="12" fillId="2" borderId="0" xfId="5" applyFont="1" applyFill="1" applyBorder="1" applyAlignment="1" applyProtection="1">
      <alignment horizontal="center" vertical="center" wrapText="1"/>
    </xf>
    <xf numFmtId="0" fontId="2" fillId="2" borderId="6" xfId="5" applyFont="1" applyFill="1" applyBorder="1" applyAlignment="1" applyProtection="1">
      <alignment horizontal="center" vertical="center" wrapText="1"/>
    </xf>
    <xf numFmtId="0" fontId="0" fillId="0" borderId="6" xfId="6" applyFont="1" applyFill="1" applyBorder="1" applyAlignment="1" applyProtection="1">
      <alignment horizontal="center" vertical="center" wrapText="1"/>
    </xf>
    <xf numFmtId="0" fontId="0" fillId="0" borderId="8" xfId="6" applyFont="1" applyFill="1" applyBorder="1" applyAlignment="1" applyProtection="1">
      <alignment horizontal="center" vertical="center" wrapText="1"/>
    </xf>
    <xf numFmtId="49" fontId="13" fillId="2" borderId="9" xfId="6" applyNumberFormat="1" applyFont="1" applyFill="1" applyBorder="1" applyAlignment="1" applyProtection="1">
      <alignment horizontal="center" vertical="center" wrapText="1"/>
    </xf>
    <xf numFmtId="49" fontId="0" fillId="2" borderId="2" xfId="5" applyNumberFormat="1" applyFont="1" applyFill="1" applyBorder="1" applyAlignment="1" applyProtection="1">
      <alignment horizontal="center" vertical="center" wrapText="1"/>
    </xf>
    <xf numFmtId="0" fontId="2" fillId="0" borderId="10" xfId="5" applyFont="1" applyFill="1" applyBorder="1" applyAlignment="1" applyProtection="1">
      <alignment horizontal="left" vertical="center" wrapText="1"/>
    </xf>
    <xf numFmtId="0" fontId="14" fillId="0" borderId="10" xfId="5" applyFont="1" applyFill="1" applyBorder="1" applyAlignment="1" applyProtection="1">
      <alignment vertical="center" wrapText="1"/>
    </xf>
    <xf numFmtId="0" fontId="2" fillId="0" borderId="11" xfId="5" applyFont="1" applyFill="1" applyBorder="1" applyAlignment="1" applyProtection="1">
      <alignment horizontal="left" vertical="center" wrapText="1"/>
    </xf>
    <xf numFmtId="0" fontId="14" fillId="0" borderId="10" xfId="5" applyFont="1" applyFill="1" applyBorder="1" applyAlignment="1" applyProtection="1">
      <alignment horizontal="left" vertical="center" wrapText="1"/>
    </xf>
    <xf numFmtId="0" fontId="0" fillId="0" borderId="2" xfId="5" applyFont="1" applyFill="1" applyBorder="1" applyAlignment="1" applyProtection="1">
      <alignment horizontal="left" vertical="center" wrapText="1" indent="1"/>
    </xf>
    <xf numFmtId="0" fontId="14" fillId="0" borderId="2" xfId="5" applyFont="1" applyFill="1" applyBorder="1" applyAlignment="1" applyProtection="1">
      <alignment vertical="center" wrapText="1"/>
    </xf>
    <xf numFmtId="49" fontId="15" fillId="2" borderId="2" xfId="7" applyNumberFormat="1" applyFont="1" applyFill="1" applyBorder="1" applyAlignment="1" applyProtection="1">
      <alignment horizontal="left" vertical="center" wrapText="1"/>
    </xf>
    <xf numFmtId="49" fontId="2" fillId="2" borderId="2" xfId="5" applyNumberFormat="1" applyFont="1" applyFill="1" applyBorder="1" applyAlignment="1" applyProtection="1">
      <alignment horizontal="left" vertical="center" wrapText="1"/>
    </xf>
    <xf numFmtId="0" fontId="14" fillId="2" borderId="12" xfId="5" applyFont="1" applyFill="1" applyBorder="1" applyAlignment="1" applyProtection="1">
      <alignment vertical="center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left" vertical="center" wrapText="1" indent="2"/>
    </xf>
    <xf numFmtId="0" fontId="2" fillId="5" borderId="2" xfId="5" applyNumberFormat="1" applyFont="1" applyFill="1" applyBorder="1" applyAlignment="1" applyProtection="1">
      <alignment horizontal="left" vertical="center" wrapText="1"/>
      <protection locked="0"/>
    </xf>
    <xf numFmtId="49" fontId="2" fillId="6" borderId="2" xfId="5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5" applyNumberFormat="1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left" vertical="center" wrapText="1" indent="2"/>
    </xf>
    <xf numFmtId="4" fontId="14" fillId="2" borderId="12" xfId="5" applyNumberFormat="1" applyFont="1" applyFill="1" applyBorder="1" applyAlignment="1" applyProtection="1">
      <alignment horizontal="right" vertical="center" wrapText="1"/>
    </xf>
    <xf numFmtId="0" fontId="8" fillId="0" borderId="2" xfId="5" applyFont="1" applyFill="1" applyBorder="1" applyAlignment="1" applyProtection="1">
      <alignment horizontal="left" vertical="center" wrapText="1"/>
    </xf>
    <xf numFmtId="4" fontId="2" fillId="5" borderId="2" xfId="5" applyNumberFormat="1" applyFont="1" applyFill="1" applyBorder="1" applyAlignment="1" applyProtection="1">
      <alignment horizontal="right" vertical="center" wrapText="1"/>
      <protection locked="0"/>
    </xf>
    <xf numFmtId="0" fontId="14" fillId="2" borderId="2" xfId="5" applyFont="1" applyFill="1" applyBorder="1" applyAlignment="1" applyProtection="1">
      <alignment horizontal="left" vertical="center" wrapText="1"/>
    </xf>
    <xf numFmtId="0" fontId="0" fillId="0" borderId="2" xfId="5" applyFont="1" applyFill="1" applyBorder="1" applyAlignment="1" applyProtection="1">
      <alignment horizontal="left" vertical="center" wrapText="1" indent="3"/>
    </xf>
    <xf numFmtId="4" fontId="2" fillId="2" borderId="2" xfId="5" applyNumberFormat="1" applyFont="1" applyFill="1" applyBorder="1" applyAlignment="1" applyProtection="1">
      <alignment horizontal="right" vertical="center" wrapText="1"/>
    </xf>
    <xf numFmtId="0" fontId="2" fillId="2" borderId="2" xfId="5" applyFont="1" applyFill="1" applyBorder="1" applyAlignment="1" applyProtection="1">
      <alignment horizontal="left" vertical="center" wrapText="1"/>
    </xf>
    <xf numFmtId="0" fontId="2" fillId="3" borderId="2" xfId="5" applyNumberFormat="1" applyFont="1" applyFill="1" applyBorder="1" applyAlignment="1" applyProtection="1">
      <alignment horizontal="right" vertical="center" wrapText="1"/>
    </xf>
    <xf numFmtId="4" fontId="0" fillId="3" borderId="2" xfId="5" applyNumberFormat="1" applyFont="1" applyFill="1" applyBorder="1" applyAlignment="1" applyProtection="1">
      <alignment horizontal="right" vertical="center" wrapText="1"/>
    </xf>
    <xf numFmtId="4" fontId="8" fillId="0" borderId="12" xfId="5" applyNumberFormat="1" applyFont="1" applyFill="1" applyBorder="1" applyAlignment="1" applyProtection="1">
      <alignment horizontal="right" vertical="center" wrapText="1"/>
    </xf>
    <xf numFmtId="49" fontId="8" fillId="0" borderId="2" xfId="5" applyNumberFormat="1" applyFont="1" applyFill="1" applyBorder="1" applyAlignment="1" applyProtection="1">
      <alignment horizontal="left" vertical="center" wrapText="1"/>
    </xf>
    <xf numFmtId="0" fontId="2" fillId="0" borderId="2" xfId="5" applyFont="1" applyFill="1" applyBorder="1" applyAlignment="1" applyProtection="1">
      <alignment vertical="center" wrapText="1"/>
    </xf>
    <xf numFmtId="4" fontId="2" fillId="5" borderId="12" xfId="5" applyNumberFormat="1" applyFont="1" applyFill="1" applyBorder="1" applyAlignment="1" applyProtection="1">
      <alignment horizontal="right" vertical="center" wrapText="1"/>
      <protection locked="0"/>
    </xf>
    <xf numFmtId="49" fontId="0" fillId="6" borderId="2" xfId="5" applyNumberFormat="1" applyFont="1" applyFill="1" applyBorder="1" applyAlignment="1" applyProtection="1">
      <alignment horizontal="left" vertical="center" wrapText="1"/>
      <protection locked="0"/>
    </xf>
    <xf numFmtId="0" fontId="0" fillId="0" borderId="2" xfId="5" applyFont="1" applyFill="1" applyBorder="1" applyAlignment="1" applyProtection="1">
      <alignment horizontal="left" vertical="center" wrapText="1"/>
    </xf>
    <xf numFmtId="49" fontId="0" fillId="5" borderId="2" xfId="5" applyNumberFormat="1" applyFont="1" applyFill="1" applyBorder="1" applyAlignment="1" applyProtection="1">
      <alignment horizontal="left" vertical="center" wrapText="1"/>
      <protection locked="0"/>
    </xf>
    <xf numFmtId="49" fontId="15" fillId="6" borderId="2" xfId="7" applyNumberFormat="1" applyFont="1" applyFill="1" applyBorder="1" applyAlignment="1" applyProtection="1">
      <alignment horizontal="left" vertical="center" wrapText="1"/>
      <protection locked="0"/>
    </xf>
    <xf numFmtId="0" fontId="16" fillId="7" borderId="13" xfId="0" applyFont="1" applyFill="1" applyBorder="1" applyAlignment="1" applyProtection="1">
      <alignment horizontal="center" vertical="center"/>
    </xf>
    <xf numFmtId="0" fontId="16" fillId="7" borderId="14" xfId="0" applyFont="1" applyFill="1" applyBorder="1" applyAlignment="1" applyProtection="1">
      <alignment horizontal="left" vertical="center"/>
    </xf>
    <xf numFmtId="0" fontId="16" fillId="7" borderId="15" xfId="0" applyFont="1" applyFill="1" applyBorder="1" applyAlignment="1" applyProtection="1">
      <alignment horizontal="left" vertical="center"/>
    </xf>
    <xf numFmtId="0" fontId="6" fillId="0" borderId="0" xfId="5" applyFont="1" applyFill="1" applyAlignment="1" applyProtection="1">
      <alignment vertical="center" wrapText="1"/>
    </xf>
    <xf numFmtId="0" fontId="6" fillId="0" borderId="0" xfId="5" applyFont="1" applyFill="1" applyAlignment="1" applyProtection="1">
      <alignment horizontal="right" vertical="top" wrapText="1"/>
    </xf>
    <xf numFmtId="0" fontId="6" fillId="0" borderId="1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2" fillId="0" borderId="5" xfId="4" applyFont="1" applyFill="1" applyBorder="1" applyAlignment="1" applyProtection="1">
      <alignment horizontal="center" vertical="center" wrapText="1"/>
    </xf>
    <xf numFmtId="0" fontId="17" fillId="0" borderId="0" xfId="0" applyNumberFormat="1" applyFont="1" applyAlignment="1">
      <alignment horizontal="justify" vertical="top" wrapText="1"/>
    </xf>
  </cellXfs>
  <cellStyles count="8">
    <cellStyle name="Гиперссылка" xfId="7" builtinId="8"/>
    <cellStyle name="Заголовок" xfId="4"/>
    <cellStyle name="ЗаголовокСтолбца" xfId="6"/>
    <cellStyle name="Обычный" xfId="0" builtinId="0"/>
    <cellStyle name="Обычный_SIMPLE_1_massive2" xfId="1"/>
    <cellStyle name="Обычный_ЖКУ_проект3" xfId="3"/>
    <cellStyle name="Обычный_Мониторинг инвестиций" xfId="5"/>
    <cellStyle name="Обычный_Шаблон по источникам для Модуля Реестр (2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16</xdr:row>
      <xdr:rowOff>57150</xdr:rowOff>
    </xdr:from>
    <xdr:to>
      <xdr:col>4</xdr:col>
      <xdr:colOff>1</xdr:colOff>
      <xdr:row>16</xdr:row>
      <xdr:rowOff>342900</xdr:rowOff>
    </xdr:to>
    <xdr:sp macro="[1]!modList00.cmdOrganizationChoice_Click_Handler" textlink="">
      <xdr:nvSpPr>
        <xdr:cNvPr id="2" name="cmdOrgChoice"/>
        <xdr:cNvSpPr>
          <a:spLocks noChangeArrowheads="1"/>
        </xdr:cNvSpPr>
      </xdr:nvSpPr>
      <xdr:spPr bwMode="auto">
        <a:xfrm>
          <a:off x="2705101" y="424815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12</xdr:row>
      <xdr:rowOff>171450</xdr:rowOff>
    </xdr:to>
    <xdr:pic>
      <xdr:nvPicPr>
        <xdr:cNvPr id="3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219075</xdr:colOff>
      <xdr:row>4</xdr:row>
      <xdr:rowOff>0</xdr:rowOff>
    </xdr:to>
    <xdr:pic macro="[1]!modList00.CreatePrintedForm">
      <xdr:nvPicPr>
        <xdr:cNvPr id="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76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3</xdr:row>
      <xdr:rowOff>133350</xdr:rowOff>
    </xdr:to>
    <xdr:pic>
      <xdr:nvPicPr>
        <xdr:cNvPr id="5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5</xdr:col>
      <xdr:colOff>219075</xdr:colOff>
      <xdr:row>7</xdr:row>
      <xdr:rowOff>104775</xdr:rowOff>
    </xdr:to>
    <xdr:pic macro="[1]!modInfo.MainSheetHelp">
      <xdr:nvPicPr>
        <xdr:cNvPr id="2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2962275</xdr:colOff>
      <xdr:row>11</xdr:row>
      <xdr:rowOff>0</xdr:rowOff>
    </xdr:from>
    <xdr:to>
      <xdr:col>1</xdr:col>
      <xdr:colOff>2962275</xdr:colOff>
      <xdr:row>42</xdr:row>
      <xdr:rowOff>161925</xdr:rowOff>
    </xdr:to>
    <xdr:pic macro="[1]!modInfo.MainSheetHelp">
      <xdr:nvPicPr>
        <xdr:cNvPr id="4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2705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38100</xdr:colOff>
      <xdr:row>11</xdr:row>
      <xdr:rowOff>0</xdr:rowOff>
    </xdr:from>
    <xdr:to>
      <xdr:col>2</xdr:col>
      <xdr:colOff>228600</xdr:colOff>
      <xdr:row>64</xdr:row>
      <xdr:rowOff>9525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4914900" y="3124200"/>
          <a:ext cx="190500" cy="88011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38100</xdr:colOff>
      <xdr:row>11</xdr:row>
      <xdr:rowOff>0</xdr:rowOff>
    </xdr:from>
    <xdr:to>
      <xdr:col>2</xdr:col>
      <xdr:colOff>228600</xdr:colOff>
      <xdr:row>64</xdr:row>
      <xdr:rowOff>9525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4914900" y="3124200"/>
          <a:ext cx="190500" cy="88011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&#1056;&#1072;&#1079;&#1085;&#1086;&#1077;/&#1045;&#1048;&#1040;&#1057;%20&#1087;&#1088;&#1086;&#1095;&#1077;&#1077;/&#1091;&#1089;&#1090;&#1072;&#1085;&#1086;&#1074;&#1083;&#1077;&#1085;&#1080;&#1077;%20&#1090;&#1072;&#1088;&#1080;&#1092;&#1086;&#1074;%20&#1061;&#1052;&#1040;&#1054;/JKH.OPEN.INFO.REQUEST.WA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&#1056;&#1072;&#1079;&#1085;&#1086;&#1077;/&#1045;&#1048;&#1040;&#1057;%20&#1087;&#1088;&#1086;&#1095;&#1077;&#1077;/&#1091;&#1089;&#1090;&#1072;&#1085;&#1086;&#1074;&#1083;&#1077;&#1085;&#1080;&#1077;%20&#1090;&#1072;&#1088;&#1080;&#1092;&#1086;&#1074;%20&#1061;&#1052;&#1040;&#1054;/JKH.OPEN.INFO.REQUEST.HVS%20(&#1087;&#1080;&#1090;&#1100;&#1077;&#1074;&#1072;&#110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frmDateChoose"/>
      <sheetName val="modComm"/>
      <sheetName val="modThisWorkbook"/>
      <sheetName val="REESTR_MO"/>
      <sheetName val="modfrmReestrMR"/>
      <sheetName val="modfrmCheckUpdates"/>
      <sheetName val="JKH.OPEN.INFO.REQUEST.WARM"/>
    </sheetNames>
    <definedNames>
      <definedName name="modfrmDateChoose.CalendarShow"/>
      <definedName name="modInfo.MainSheetHelp"/>
      <definedName name="modList00.cmdOrganizationChoice_Click_Handler"/>
      <definedName name="modList00.CreatePrintedForm"/>
    </definedNames>
    <sheetDataSet>
      <sheetData sheetId="0" refreshError="1"/>
      <sheetData sheetId="1">
        <row r="3">
          <cell r="B3" t="str">
            <v>Версия 1.0.4</v>
          </cell>
        </row>
      </sheetData>
      <sheetData sheetId="2" refreshError="1"/>
      <sheetData sheetId="3">
        <row r="13">
          <cell r="F13" t="str">
            <v>да</v>
          </cell>
        </row>
        <row r="16">
          <cell r="F16" t="str">
            <v>01.01.2015</v>
          </cell>
        </row>
        <row r="17">
          <cell r="F17" t="str">
            <v>31.12.2015</v>
          </cell>
        </row>
        <row r="21">
          <cell r="F21" t="str">
            <v>ООО "Энергонефть Томск"</v>
          </cell>
        </row>
        <row r="34">
          <cell r="F34" t="str">
            <v>нет</v>
          </cell>
        </row>
      </sheetData>
      <sheetData sheetId="4" refreshError="1"/>
      <sheetData sheetId="5">
        <row r="19">
          <cell r="F19">
            <v>7419.0789111811409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2">
          <cell r="H2" t="str">
            <v>общий</v>
          </cell>
          <cell r="K2" t="str">
            <v>метод экономически обоснованных расходов (затрат)</v>
          </cell>
        </row>
        <row r="3">
          <cell r="H3" t="str">
            <v>общий с учетом освобождения от уплаты НДС</v>
          </cell>
          <cell r="K3" t="str">
            <v>метод индексации установленных тарифов</v>
          </cell>
          <cell r="T3" t="str">
            <v xml:space="preserve"> руб/Гкал</v>
          </cell>
          <cell r="U3" t="str">
            <v xml:space="preserve"> руб/Гкал</v>
          </cell>
          <cell r="V3" t="str">
            <v xml:space="preserve"> тыс руб в месяц/Гкал/час в месяц</v>
          </cell>
          <cell r="W3" t="str">
            <v>тыс Гкал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K4" t="str">
            <v>метод обеспечения доходности инвестированного капитала</v>
          </cell>
          <cell r="S4" t="str">
            <v>тариф на тепловую энергию (мощность)</v>
          </cell>
        </row>
        <row r="5">
          <cell r="K5" t="str">
            <v>метод сравнения аналогов</v>
          </cell>
          <cell r="S5" t="str">
            <v>тариф на теплоноситель</v>
          </cell>
        </row>
        <row r="6">
          <cell r="S6" t="str">
            <v>тариф на услуги по передаче тепловой энергии</v>
          </cell>
        </row>
        <row r="7">
          <cell r="H7" t="str">
            <v>тариф указан с НДС для плательщиков НДС</v>
          </cell>
          <cell r="S7" t="str">
            <v>тариф на услуги по передаче теплоносителя</v>
          </cell>
        </row>
        <row r="8">
          <cell r="H8" t="str">
            <v>тариф указан без НДС для плательщиков НДС</v>
          </cell>
          <cell r="S8" t="str">
            <v>плата за услуги по поддержанию резервной тепловой мощности при отсутствии потребления тепловой энергии</v>
          </cell>
        </row>
        <row r="9">
          <cell r="H9" t="str">
            <v>тариф для организаций не являющихся плательщиками НДС</v>
          </cell>
          <cell r="S9" t="str">
            <v>плата за подключение (технологическое присоединение) к системе теплоснабжения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/>
      <sheetData sheetId="1"/>
      <sheetData sheetId="2"/>
      <sheetData sheetId="3"/>
      <sheetData sheetId="4"/>
      <sheetData sheetId="5">
        <row r="10">
          <cell r="E10" t="str">
            <v>Информация о предложении регулируемой организации об установлении тарифов в сфере холодного водоснабжения на очередной период регулирования</v>
          </cell>
        </row>
        <row r="16">
          <cell r="F16">
            <v>152.4</v>
          </cell>
        </row>
        <row r="19">
          <cell r="F19">
            <v>428.27</v>
          </cell>
        </row>
        <row r="26">
          <cell r="F26">
            <v>4438.21</v>
          </cell>
        </row>
        <row r="27">
          <cell r="F27">
            <v>12302.31</v>
          </cell>
        </row>
        <row r="29">
          <cell r="E29" t="str">
            <v xml:space="preserve">годовой объем отпущенной в сеть воды, </v>
          </cell>
        </row>
        <row r="30">
          <cell r="F30">
            <v>57.85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selection activeCell="I17" sqref="I17"/>
    </sheetView>
  </sheetViews>
  <sheetFormatPr defaultRowHeight="15" x14ac:dyDescent="0.25"/>
  <cols>
    <col min="1" max="2" width="4.7109375" customWidth="1"/>
    <col min="3" max="4" width="43.85546875" customWidth="1"/>
  </cols>
  <sheetData>
    <row r="1" spans="1:13" x14ac:dyDescent="0.25">
      <c r="A1" s="2"/>
      <c r="B1" s="3"/>
      <c r="C1" s="4"/>
      <c r="D1" s="5" t="str">
        <f>version</f>
        <v>Версия 1.0.4</v>
      </c>
    </row>
    <row r="2" spans="1:13" ht="35.25" customHeight="1" x14ac:dyDescent="0.25">
      <c r="A2" s="2"/>
      <c r="B2" s="6"/>
      <c r="C2" s="77" t="s">
        <v>101</v>
      </c>
      <c r="D2" s="77"/>
    </row>
    <row r="3" spans="1:13" ht="11.25" customHeight="1" x14ac:dyDescent="0.25">
      <c r="A3" s="2"/>
      <c r="B3" s="3"/>
      <c r="C3" s="7"/>
      <c r="D3" s="8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25">
      <c r="A4" s="2"/>
      <c r="B4" s="6"/>
      <c r="C4" s="7" t="s">
        <v>0</v>
      </c>
      <c r="D4" s="9" t="s">
        <v>1</v>
      </c>
    </row>
    <row r="5" spans="1:13" ht="3" customHeight="1" x14ac:dyDescent="0.25">
      <c r="A5" s="2"/>
      <c r="B5" s="10"/>
      <c r="C5" s="7"/>
      <c r="D5" s="11"/>
    </row>
    <row r="6" spans="1:13" ht="33" hidden="1" customHeight="1" x14ac:dyDescent="0.25">
      <c r="A6" s="2"/>
      <c r="B6" s="6"/>
      <c r="C6" s="12" t="s">
        <v>2</v>
      </c>
      <c r="D6" s="13" t="s">
        <v>3</v>
      </c>
    </row>
    <row r="7" spans="1:13" hidden="1" x14ac:dyDescent="0.25">
      <c r="A7" s="2"/>
      <c r="B7" s="10"/>
      <c r="C7" s="7"/>
      <c r="D7" s="11"/>
    </row>
    <row r="8" spans="1:13" ht="43.5" hidden="1" customHeight="1" x14ac:dyDescent="0.25">
      <c r="A8" s="2"/>
      <c r="B8" s="6"/>
      <c r="C8" s="12" t="s">
        <v>4</v>
      </c>
      <c r="D8" s="14" t="s">
        <v>5</v>
      </c>
    </row>
    <row r="9" spans="1:13" ht="13.5" hidden="1" customHeight="1" x14ac:dyDescent="0.25">
      <c r="A9" s="2"/>
      <c r="B9" s="6"/>
      <c r="C9" s="7"/>
      <c r="D9" s="11"/>
    </row>
    <row r="10" spans="1:13" ht="32.25" hidden="1" customHeight="1" x14ac:dyDescent="0.25">
      <c r="A10" s="2"/>
      <c r="B10" s="6"/>
      <c r="C10" s="12" t="s">
        <v>6</v>
      </c>
      <c r="D10" s="14" t="s">
        <v>7</v>
      </c>
    </row>
    <row r="11" spans="1:13" ht="8.25" customHeight="1" x14ac:dyDescent="0.25">
      <c r="A11" s="2"/>
      <c r="B11" s="10"/>
      <c r="C11" s="7"/>
      <c r="D11" s="11"/>
    </row>
    <row r="12" spans="1:13" ht="15.75" customHeight="1" x14ac:dyDescent="0.25">
      <c r="A12" s="2"/>
      <c r="B12" s="10"/>
      <c r="C12" s="7"/>
      <c r="D12" s="15" t="s">
        <v>8</v>
      </c>
    </row>
    <row r="13" spans="1:13" ht="24.75" customHeight="1" x14ac:dyDescent="0.25">
      <c r="A13" s="2"/>
      <c r="B13" s="6"/>
      <c r="C13" s="12" t="s">
        <v>9</v>
      </c>
      <c r="D13" s="16" t="s">
        <v>10</v>
      </c>
    </row>
    <row r="14" spans="1:13" ht="32.25" customHeight="1" x14ac:dyDescent="0.25">
      <c r="A14" s="2"/>
      <c r="B14" s="6"/>
      <c r="C14" s="17" t="s">
        <v>11</v>
      </c>
      <c r="D14" s="16" t="s">
        <v>12</v>
      </c>
    </row>
    <row r="15" spans="1:13" x14ac:dyDescent="0.25">
      <c r="A15" s="2"/>
      <c r="B15" s="10"/>
      <c r="C15" s="7"/>
      <c r="D15" s="11"/>
    </row>
    <row r="16" spans="1:13" ht="47.25" hidden="1" customHeight="1" x14ac:dyDescent="0.25">
      <c r="A16" s="2"/>
      <c r="B16" s="6"/>
      <c r="C16" s="12" t="s">
        <v>13</v>
      </c>
      <c r="D16" s="14" t="s">
        <v>5</v>
      </c>
    </row>
    <row r="17" spans="1:4" x14ac:dyDescent="0.25">
      <c r="A17" s="18"/>
      <c r="B17" s="10"/>
      <c r="C17" s="19"/>
      <c r="D17" s="11"/>
    </row>
    <row r="18" spans="1:4" ht="26.25" customHeight="1" x14ac:dyDescent="0.25">
      <c r="A18" s="18"/>
      <c r="B18" s="20"/>
      <c r="C18" s="19" t="s">
        <v>14</v>
      </c>
      <c r="D18" s="21" t="s">
        <v>15</v>
      </c>
    </row>
    <row r="19" spans="1:4" ht="75" hidden="1" customHeight="1" x14ac:dyDescent="0.25">
      <c r="A19" s="18"/>
      <c r="B19" s="20"/>
      <c r="C19" s="22" t="s">
        <v>16</v>
      </c>
      <c r="D19" s="23"/>
    </row>
    <row r="20" spans="1:4" ht="22.5" customHeight="1" x14ac:dyDescent="0.25">
      <c r="A20" s="18"/>
      <c r="B20" s="20"/>
      <c r="C20" s="19" t="s">
        <v>17</v>
      </c>
      <c r="D20" s="21" t="s">
        <v>18</v>
      </c>
    </row>
    <row r="21" spans="1:4" ht="22.5" customHeight="1" x14ac:dyDescent="0.25">
      <c r="A21" s="18"/>
      <c r="B21" s="20"/>
      <c r="C21" s="19" t="s">
        <v>19</v>
      </c>
      <c r="D21" s="21" t="s">
        <v>20</v>
      </c>
    </row>
    <row r="22" spans="1:4" x14ac:dyDescent="0.25">
      <c r="A22" s="2"/>
      <c r="B22" s="10"/>
      <c r="C22" s="7"/>
      <c r="D22" s="11"/>
    </row>
    <row r="23" spans="1:4" ht="32.25" customHeight="1" x14ac:dyDescent="0.25">
      <c r="A23" s="2"/>
      <c r="B23" s="6"/>
      <c r="C23" s="24" t="s">
        <v>21</v>
      </c>
      <c r="D23" s="21" t="s">
        <v>99</v>
      </c>
    </row>
    <row r="24" spans="1:4" hidden="1" x14ac:dyDescent="0.25">
      <c r="A24" s="2"/>
      <c r="B24" s="10"/>
      <c r="C24" s="7"/>
      <c r="D24" s="11"/>
    </row>
    <row r="25" spans="1:4" ht="60" hidden="1" customHeight="1" x14ac:dyDescent="0.25">
      <c r="A25" s="2"/>
      <c r="B25" s="10"/>
      <c r="C25" s="12" t="s">
        <v>22</v>
      </c>
      <c r="D25" s="25" t="s">
        <v>23</v>
      </c>
    </row>
    <row r="26" spans="1:4" hidden="1" x14ac:dyDescent="0.25">
      <c r="A26" s="2"/>
      <c r="B26" s="10"/>
      <c r="C26" s="7"/>
      <c r="D26" s="11"/>
    </row>
    <row r="27" spans="1:4" ht="195" hidden="1" customHeight="1" x14ac:dyDescent="0.25">
      <c r="A27" s="2"/>
      <c r="B27" s="10"/>
      <c r="C27" s="12" t="s">
        <v>24</v>
      </c>
      <c r="D27" s="14" t="s">
        <v>5</v>
      </c>
    </row>
    <row r="28" spans="1:4" hidden="1" x14ac:dyDescent="0.25">
      <c r="A28" s="2"/>
      <c r="B28" s="10"/>
      <c r="C28" s="7"/>
      <c r="D28" s="11"/>
    </row>
    <row r="29" spans="1:4" ht="27" customHeight="1" x14ac:dyDescent="0.25">
      <c r="A29" s="2"/>
      <c r="B29" s="10"/>
      <c r="C29" s="12" t="s">
        <v>25</v>
      </c>
      <c r="D29" s="25" t="s">
        <v>100</v>
      </c>
    </row>
    <row r="30" spans="1:4" hidden="1" x14ac:dyDescent="0.25">
      <c r="A30" s="2"/>
      <c r="B30" s="10"/>
      <c r="C30" s="7"/>
      <c r="D30" s="11"/>
    </row>
    <row r="31" spans="1:4" ht="43.5" hidden="1" customHeight="1" x14ac:dyDescent="0.25">
      <c r="A31" s="2"/>
      <c r="B31" s="10"/>
      <c r="C31" s="26" t="s">
        <v>26</v>
      </c>
      <c r="D31" s="14" t="s">
        <v>5</v>
      </c>
    </row>
    <row r="32" spans="1:4" hidden="1" x14ac:dyDescent="0.25">
      <c r="A32" s="2"/>
      <c r="B32" s="10"/>
      <c r="C32" s="7"/>
      <c r="D32" s="11"/>
    </row>
    <row r="33" spans="1:4" ht="90" hidden="1" customHeight="1" x14ac:dyDescent="0.25">
      <c r="A33" s="2"/>
      <c r="B33" s="10"/>
      <c r="C33" s="12" t="s">
        <v>27</v>
      </c>
      <c r="D33" s="25" t="s">
        <v>28</v>
      </c>
    </row>
    <row r="34" spans="1:4" hidden="1" x14ac:dyDescent="0.25">
      <c r="A34" s="2"/>
      <c r="B34" s="10"/>
      <c r="C34" s="7"/>
      <c r="D34" s="11"/>
    </row>
    <row r="35" spans="1:4" ht="18" hidden="1" customHeight="1" x14ac:dyDescent="0.25">
      <c r="A35" s="2"/>
      <c r="B35" s="3"/>
      <c r="C35" s="27"/>
      <c r="D35" s="15" t="s">
        <v>29</v>
      </c>
    </row>
    <row r="36" spans="1:4" ht="44.25" hidden="1" customHeight="1" x14ac:dyDescent="0.25">
      <c r="A36" s="2"/>
      <c r="B36" s="28"/>
      <c r="C36" s="29" t="s">
        <v>30</v>
      </c>
      <c r="D36" s="30" t="s">
        <v>31</v>
      </c>
    </row>
    <row r="37" spans="1:4" ht="39" hidden="1" customHeight="1" x14ac:dyDescent="0.25">
      <c r="A37" s="2"/>
      <c r="B37" s="28"/>
      <c r="C37" s="29" t="s">
        <v>32</v>
      </c>
      <c r="D37" s="30" t="s">
        <v>31</v>
      </c>
    </row>
    <row r="38" spans="1:4" ht="19.5" hidden="1" x14ac:dyDescent="0.25">
      <c r="A38" s="2"/>
      <c r="B38" s="6"/>
      <c r="C38" s="7"/>
      <c r="D38" s="31"/>
    </row>
    <row r="39" spans="1:4" ht="30" hidden="1" customHeight="1" x14ac:dyDescent="0.25">
      <c r="A39" s="2"/>
      <c r="B39" s="3"/>
      <c r="C39" s="27"/>
      <c r="D39" s="15" t="s">
        <v>33</v>
      </c>
    </row>
    <row r="40" spans="1:4" ht="28.5" hidden="1" customHeight="1" x14ac:dyDescent="0.25">
      <c r="A40" s="2"/>
      <c r="B40" s="28"/>
      <c r="C40" s="26" t="s">
        <v>34</v>
      </c>
      <c r="D40" s="30" t="s">
        <v>35</v>
      </c>
    </row>
    <row r="41" spans="1:4" ht="29.25" hidden="1" customHeight="1" x14ac:dyDescent="0.25">
      <c r="A41" s="2"/>
      <c r="B41" s="28"/>
      <c r="C41" s="26" t="s">
        <v>36</v>
      </c>
      <c r="D41" s="30" t="s">
        <v>37</v>
      </c>
    </row>
    <row r="42" spans="1:4" ht="19.5" hidden="1" x14ac:dyDescent="0.25">
      <c r="A42" s="2"/>
      <c r="B42" s="6"/>
      <c r="C42" s="7"/>
      <c r="D42" s="31"/>
    </row>
    <row r="43" spans="1:4" ht="18.75" hidden="1" customHeight="1" x14ac:dyDescent="0.25">
      <c r="A43" s="2"/>
      <c r="B43" s="3"/>
      <c r="C43" s="27"/>
      <c r="D43" s="15" t="s">
        <v>38</v>
      </c>
    </row>
    <row r="44" spans="1:4" ht="24" hidden="1" customHeight="1" x14ac:dyDescent="0.25">
      <c r="A44" s="2"/>
      <c r="B44" s="28"/>
      <c r="C44" s="26" t="s">
        <v>34</v>
      </c>
      <c r="D44" s="30" t="s">
        <v>39</v>
      </c>
    </row>
    <row r="45" spans="1:4" ht="25.5" hidden="1" customHeight="1" x14ac:dyDescent="0.25">
      <c r="A45" s="2"/>
      <c r="B45" s="28"/>
      <c r="C45" s="26" t="s">
        <v>36</v>
      </c>
      <c r="D45" s="30" t="s">
        <v>40</v>
      </c>
    </row>
    <row r="46" spans="1:4" ht="19.5" hidden="1" x14ac:dyDescent="0.25">
      <c r="A46" s="2"/>
      <c r="B46" s="6"/>
      <c r="C46" s="7"/>
      <c r="D46" s="31"/>
    </row>
    <row r="47" spans="1:4" ht="44.25" hidden="1" customHeight="1" x14ac:dyDescent="0.25">
      <c r="A47" s="2"/>
      <c r="B47" s="3"/>
      <c r="C47" s="27"/>
      <c r="D47" s="15" t="s">
        <v>41</v>
      </c>
    </row>
    <row r="48" spans="1:4" ht="32.25" hidden="1" customHeight="1" x14ac:dyDescent="0.25">
      <c r="A48" s="2"/>
      <c r="B48" s="28"/>
      <c r="C48" s="29" t="s">
        <v>34</v>
      </c>
      <c r="D48" s="30" t="s">
        <v>42</v>
      </c>
    </row>
    <row r="49" spans="1:4" ht="30" hidden="1" customHeight="1" x14ac:dyDescent="0.25">
      <c r="A49" s="2"/>
      <c r="B49" s="28"/>
      <c r="C49" s="29" t="s">
        <v>43</v>
      </c>
      <c r="D49" s="30" t="s">
        <v>44</v>
      </c>
    </row>
    <row r="50" spans="1:4" ht="29.25" hidden="1" customHeight="1" x14ac:dyDescent="0.25">
      <c r="A50" s="2"/>
      <c r="B50" s="28"/>
      <c r="C50" s="26" t="s">
        <v>36</v>
      </c>
      <c r="D50" s="30" t="s">
        <v>45</v>
      </c>
    </row>
    <row r="51" spans="1:4" ht="28.5" hidden="1" customHeight="1" x14ac:dyDescent="0.25">
      <c r="A51" s="2"/>
      <c r="B51" s="28"/>
      <c r="C51" s="29" t="s">
        <v>46</v>
      </c>
      <c r="D51" s="30" t="s">
        <v>47</v>
      </c>
    </row>
    <row r="52" spans="1:4" x14ac:dyDescent="0.25">
      <c r="A52" s="2"/>
      <c r="B52" s="27"/>
      <c r="C52" s="27"/>
      <c r="D52" s="27"/>
    </row>
  </sheetData>
  <mergeCells count="1">
    <mergeCell ref="C2:D2"/>
  </mergeCells>
  <dataValidations count="6">
    <dataValidation type="list" allowBlank="1" showInputMessage="1" showErrorMessage="1" errorTitle="Ошибка" error="Выберите значение из списка" prompt="Выберите значение из списка" sqref="D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D25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13:D14"/>
    <dataValidation type="list" allowBlank="1" showInputMessage="1" showErrorMessage="1" errorTitle="Ошибка" error="Выберите значение из списка" prompt="Выберите значение из списка" sqref="D29">
      <formula1>kind_group_rates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6 D8:D10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D48:D51 D44:D45 D40:D41 D36:D37 D19">
      <formula1>900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27" sqref="C27"/>
    </sheetView>
  </sheetViews>
  <sheetFormatPr defaultRowHeight="15" x14ac:dyDescent="0.25"/>
  <cols>
    <col min="1" max="1" width="12.140625" customWidth="1"/>
    <col min="2" max="2" width="61" customWidth="1"/>
    <col min="3" max="3" width="31.7109375" customWidth="1"/>
    <col min="4" max="5" width="0" hidden="1" customWidth="1"/>
  </cols>
  <sheetData>
    <row r="1" spans="1:5" ht="44.25" customHeight="1" x14ac:dyDescent="0.25">
      <c r="A1" s="78" t="s">
        <v>101</v>
      </c>
      <c r="B1" s="78"/>
      <c r="C1" s="78"/>
      <c r="D1" s="78"/>
      <c r="E1" s="78"/>
    </row>
    <row r="2" spans="1:5" x14ac:dyDescent="0.25">
      <c r="A2" s="79" t="str">
        <f>IF(org=0,"Не определено",org)</f>
        <v>ООО "Энергонефть Томск"</v>
      </c>
      <c r="B2" s="79"/>
      <c r="C2" s="79"/>
      <c r="D2" s="79"/>
      <c r="E2" s="79"/>
    </row>
    <row r="3" spans="1:5" x14ac:dyDescent="0.25">
      <c r="A3" s="32"/>
      <c r="B3" s="33"/>
      <c r="C3" s="33"/>
      <c r="D3" s="34"/>
      <c r="E3" s="34"/>
    </row>
    <row r="4" spans="1:5" ht="39.75" customHeight="1" thickBot="1" x14ac:dyDescent="0.3">
      <c r="A4" s="35" t="s">
        <v>48</v>
      </c>
      <c r="B4" s="36" t="s">
        <v>49</v>
      </c>
      <c r="C4" s="37" t="s">
        <v>50</v>
      </c>
      <c r="D4" s="36" t="s">
        <v>51</v>
      </c>
      <c r="E4" s="36" t="s">
        <v>52</v>
      </c>
    </row>
    <row r="5" spans="1:5" ht="15.75" thickTop="1" x14ac:dyDescent="0.25">
      <c r="A5" s="38" t="s">
        <v>53</v>
      </c>
      <c r="B5" s="38" t="s">
        <v>54</v>
      </c>
      <c r="C5" s="38" t="s">
        <v>55</v>
      </c>
      <c r="D5" s="38" t="s">
        <v>56</v>
      </c>
      <c r="E5" s="38" t="s">
        <v>57</v>
      </c>
    </row>
    <row r="6" spans="1:5" ht="42" customHeight="1" x14ac:dyDescent="0.25">
      <c r="A6" s="39" t="s">
        <v>58</v>
      </c>
      <c r="B6" s="40" t="str">
        <f>[2]Стандарты!$E$10</f>
        <v>Информация о предложении регулируемой организации об установлении тарифов в сфере холодного водоснабжения на очередной период регулирования</v>
      </c>
      <c r="C6" s="41"/>
      <c r="D6" s="42"/>
      <c r="E6" s="43">
        <v>0</v>
      </c>
    </row>
    <row r="7" spans="1:5" ht="43.5" hidden="1" customHeight="1" x14ac:dyDescent="0.25">
      <c r="A7" s="39" t="s">
        <v>59</v>
      </c>
      <c r="B7" s="44" t="s">
        <v>60</v>
      </c>
      <c r="C7" s="45"/>
      <c r="D7" s="46"/>
      <c r="E7" s="47"/>
    </row>
    <row r="8" spans="1:5" ht="21.75" customHeight="1" x14ac:dyDescent="0.25">
      <c r="A8" s="39" t="s">
        <v>61</v>
      </c>
      <c r="B8" s="44" t="s">
        <v>62</v>
      </c>
      <c r="C8" s="48"/>
      <c r="D8" s="40"/>
      <c r="E8" s="43">
        <v>0</v>
      </c>
    </row>
    <row r="9" spans="1:5" ht="22.5" x14ac:dyDescent="0.25">
      <c r="A9" s="49" t="s">
        <v>93</v>
      </c>
      <c r="B9" s="50" t="str">
        <f>"С "&amp;periodStart &amp; " по " &amp; periodEnd</f>
        <v>С 01.01.2015 по 31.12.2015</v>
      </c>
      <c r="C9" s="51" t="s">
        <v>63</v>
      </c>
      <c r="D9" s="40"/>
      <c r="E9" s="52"/>
    </row>
    <row r="10" spans="1:5" x14ac:dyDescent="0.25">
      <c r="A10" s="39" t="s">
        <v>64</v>
      </c>
      <c r="B10" s="44" t="s">
        <v>65</v>
      </c>
      <c r="C10" s="48"/>
      <c r="D10" s="40"/>
      <c r="E10" s="43">
        <v>0</v>
      </c>
    </row>
    <row r="11" spans="1:5" x14ac:dyDescent="0.25">
      <c r="A11" s="49" t="s">
        <v>94</v>
      </c>
      <c r="B11" s="50" t="s">
        <v>102</v>
      </c>
      <c r="C11" s="57">
        <f>[2]Стандарты!$F$16</f>
        <v>152.4</v>
      </c>
      <c r="D11" s="58"/>
      <c r="E11" s="52"/>
    </row>
    <row r="12" spans="1:5" hidden="1" x14ac:dyDescent="0.25">
      <c r="A12" s="49" t="str">
        <f>A11&amp;"1."</f>
        <v>1.3.1.1.</v>
      </c>
      <c r="B12" s="59" t="str">
        <f>"Мощность, " &amp; unit_tariff_double_rate_p</f>
        <v>Мощность,  руб/Гкал</v>
      </c>
      <c r="C12" s="60"/>
      <c r="D12" s="61"/>
      <c r="E12" s="47"/>
    </row>
    <row r="13" spans="1:5" hidden="1" x14ac:dyDescent="0.25">
      <c r="A13" s="49" t="str">
        <f>A11&amp;"2."</f>
        <v>1.3.1.2.</v>
      </c>
      <c r="B13" s="59" t="str">
        <f>"Содержание, " &amp; unit_tariff_double_rate_c</f>
        <v>Содержание,  тыс руб в месяц/Гкал/час в месяц</v>
      </c>
      <c r="C13" s="60"/>
      <c r="D13" s="61"/>
      <c r="E13" s="47"/>
    </row>
    <row r="14" spans="1:5" x14ac:dyDescent="0.25">
      <c r="A14" s="49" t="s">
        <v>95</v>
      </c>
      <c r="B14" s="50" t="s">
        <v>103</v>
      </c>
      <c r="C14" s="57">
        <f>[2]Стандарты!$F$19</f>
        <v>428.27</v>
      </c>
      <c r="D14" s="58"/>
      <c r="E14" s="52"/>
    </row>
    <row r="15" spans="1:5" hidden="1" x14ac:dyDescent="0.25">
      <c r="A15" s="49" t="str">
        <f>A14&amp;"1."</f>
        <v>1.3.2.1.</v>
      </c>
      <c r="B15" s="59" t="str">
        <f>"Мощность, " &amp; unit_tariff_double_rate_p</f>
        <v>Мощность,  руб/Гкал</v>
      </c>
      <c r="C15" s="60"/>
      <c r="D15" s="61"/>
      <c r="E15" s="47"/>
    </row>
    <row r="16" spans="1:5" hidden="1" x14ac:dyDescent="0.25">
      <c r="A16" s="49" t="str">
        <f>A14&amp;"2."</f>
        <v>1.3.2.2.</v>
      </c>
      <c r="B16" s="59" t="str">
        <f>"Содержание, " &amp; unit_tariff_double_rate_c</f>
        <v>Содержание,  тыс руб в месяц/Гкал/час в месяц</v>
      </c>
      <c r="C16" s="60"/>
      <c r="D16" s="61"/>
      <c r="E16" s="47"/>
    </row>
    <row r="17" spans="1:5" hidden="1" x14ac:dyDescent="0.25">
      <c r="A17" s="39"/>
      <c r="B17" s="54" t="s">
        <v>66</v>
      </c>
      <c r="C17" s="55"/>
      <c r="D17" s="61"/>
      <c r="E17" s="47"/>
    </row>
    <row r="18" spans="1:5" x14ac:dyDescent="0.25">
      <c r="A18" s="39" t="s">
        <v>67</v>
      </c>
      <c r="B18" s="44" t="s">
        <v>68</v>
      </c>
      <c r="C18" s="62" t="str">
        <f>"с "&amp;periodStart &amp; " по " &amp; periodEnd &amp; " гг."</f>
        <v>с 01.01.2015 по 31.12.2015 гг.</v>
      </c>
      <c r="D18" s="40"/>
      <c r="E18" s="52"/>
    </row>
    <row r="19" spans="1:5" ht="47.25" customHeight="1" x14ac:dyDescent="0.25">
      <c r="A19" s="39" t="s">
        <v>69</v>
      </c>
      <c r="B19" s="44" t="s">
        <v>70</v>
      </c>
      <c r="C19" s="46"/>
      <c r="D19" s="46"/>
      <c r="E19" s="47"/>
    </row>
    <row r="20" spans="1:5" ht="30" x14ac:dyDescent="0.25">
      <c r="A20" s="39" t="s">
        <v>71</v>
      </c>
      <c r="B20" s="44" t="str">
        <f>"Необходимая валовая выручка на соответствующий период, в том числе с разбивкой по " &amp; IF(flag_NVV="да","полугодиям, тыс руб:", "годам, тыс руб:")</f>
        <v>Необходимая валовая выручка на соответствующий период, в том числе с разбивкой по полугодиям, тыс руб:</v>
      </c>
      <c r="C20" s="63">
        <f>SUM(C21:C23)</f>
        <v>16740.52</v>
      </c>
      <c r="D20" s="40"/>
      <c r="E20" s="52"/>
    </row>
    <row r="21" spans="1:5" x14ac:dyDescent="0.25">
      <c r="A21" s="49" t="s">
        <v>96</v>
      </c>
      <c r="B21" s="50" t="s">
        <v>72</v>
      </c>
      <c r="C21" s="57">
        <f>[2]Стандарты!$F$26</f>
        <v>4438.21</v>
      </c>
      <c r="D21" s="40"/>
      <c r="E21" s="52"/>
    </row>
    <row r="22" spans="1:5" x14ac:dyDescent="0.25">
      <c r="A22" s="49" t="s">
        <v>97</v>
      </c>
      <c r="B22" s="50" t="s">
        <v>73</v>
      </c>
      <c r="C22" s="57">
        <f>[2]Стандарты!$F$27</f>
        <v>12302.31</v>
      </c>
      <c r="D22" s="40"/>
      <c r="E22" s="52"/>
    </row>
    <row r="23" spans="1:5" hidden="1" x14ac:dyDescent="0.25">
      <c r="A23" s="53"/>
      <c r="B23" s="54" t="s">
        <v>74</v>
      </c>
      <c r="C23" s="64"/>
      <c r="D23" s="56"/>
      <c r="E23" s="65"/>
    </row>
    <row r="24" spans="1:5" x14ac:dyDescent="0.25">
      <c r="A24" s="39" t="s">
        <v>75</v>
      </c>
      <c r="B24" s="44" t="str">
        <f>[2]Стандарты!$E$29</f>
        <v xml:space="preserve">годовой объем отпущенной в сеть воды, </v>
      </c>
      <c r="C24" s="45"/>
      <c r="D24" s="40"/>
      <c r="E24" s="43">
        <v>0</v>
      </c>
    </row>
    <row r="25" spans="1:5" x14ac:dyDescent="0.25">
      <c r="A25" s="49" t="s">
        <v>98</v>
      </c>
      <c r="B25" s="50" t="str">
        <f>"с "&amp;periodStart &amp; " по " &amp; periodEnd</f>
        <v>с 01.01.2015 по 31.12.2015</v>
      </c>
      <c r="C25" s="57">
        <f>[2]Стандарты!$F$30</f>
        <v>57.85</v>
      </c>
      <c r="D25" s="40"/>
      <c r="E25" s="52"/>
    </row>
    <row r="26" spans="1:5" hidden="1" x14ac:dyDescent="0.25">
      <c r="A26" s="53"/>
      <c r="B26" s="54" t="s">
        <v>76</v>
      </c>
      <c r="C26" s="66"/>
      <c r="D26" s="40"/>
      <c r="E26" s="40"/>
    </row>
    <row r="27" spans="1:5" ht="75" x14ac:dyDescent="0.25">
      <c r="A27" s="39" t="s">
        <v>77</v>
      </c>
      <c r="B27" s="44" t="s">
        <v>78</v>
      </c>
      <c r="C27" s="67">
        <v>0</v>
      </c>
      <c r="D27" s="40"/>
      <c r="E27" s="68"/>
    </row>
    <row r="28" spans="1:5" ht="66" hidden="1" customHeight="1" x14ac:dyDescent="0.25">
      <c r="A28" s="39" t="s">
        <v>79</v>
      </c>
      <c r="B28" s="69" t="s">
        <v>80</v>
      </c>
      <c r="C28" s="45"/>
      <c r="D28" s="40"/>
      <c r="E28" s="43">
        <v>0</v>
      </c>
    </row>
    <row r="29" spans="1:5" ht="64.5" hidden="1" customHeight="1" x14ac:dyDescent="0.25">
      <c r="A29" s="39" t="s">
        <v>81</v>
      </c>
      <c r="B29" s="44" t="s">
        <v>82</v>
      </c>
      <c r="C29" s="70" t="s">
        <v>83</v>
      </c>
      <c r="D29" s="71"/>
      <c r="E29" s="52"/>
    </row>
    <row r="30" spans="1:5" ht="57.75" hidden="1" customHeight="1" x14ac:dyDescent="0.25">
      <c r="A30" s="39" t="s">
        <v>84</v>
      </c>
      <c r="B30" s="44" t="s">
        <v>85</v>
      </c>
      <c r="C30" s="70" t="s">
        <v>86</v>
      </c>
      <c r="D30" s="71"/>
      <c r="E30" s="52"/>
    </row>
    <row r="31" spans="1:5" ht="53.25" hidden="1" customHeight="1" x14ac:dyDescent="0.25">
      <c r="A31" s="39" t="s">
        <v>87</v>
      </c>
      <c r="B31" s="44" t="s">
        <v>88</v>
      </c>
      <c r="C31" s="70" t="s">
        <v>89</v>
      </c>
      <c r="D31" s="71"/>
      <c r="E31" s="52"/>
    </row>
    <row r="32" spans="1:5" hidden="1" x14ac:dyDescent="0.25">
      <c r="A32" s="72"/>
      <c r="B32" s="73" t="s">
        <v>90</v>
      </c>
      <c r="C32" s="73"/>
      <c r="D32" s="73"/>
      <c r="E32" s="74"/>
    </row>
    <row r="33" spans="1:5" hidden="1" x14ac:dyDescent="0.25">
      <c r="A33" s="75"/>
      <c r="B33" s="75"/>
      <c r="C33" s="75"/>
      <c r="D33" s="75"/>
      <c r="E33" s="75"/>
    </row>
    <row r="34" spans="1:5" hidden="1" x14ac:dyDescent="0.25">
      <c r="A34" s="76" t="s">
        <v>91</v>
      </c>
      <c r="B34" s="80" t="s">
        <v>92</v>
      </c>
      <c r="C34" s="80"/>
      <c r="D34" s="80"/>
      <c r="E34" s="80"/>
    </row>
  </sheetData>
  <mergeCells count="3">
    <mergeCell ref="A1:E1"/>
    <mergeCell ref="A2:E2"/>
    <mergeCell ref="B34:E34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C9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C19">
      <formula1>900</formula1>
    </dataValidation>
    <dataValidation type="decimal" allowBlank="1" showErrorMessage="1" errorTitle="Ошибка" error="Допускается ввод только неотрицательных чисел!" sqref="C27 C25 C21:C23 C11:C17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D29:D31 D19 D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27 E29:E31 C29:C31 C18 E7 E9 E11:E23 E25">
      <formula1>900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lvovana</dc:creator>
  <cp:lastModifiedBy>Михайлова Р.Ф.</cp:lastModifiedBy>
  <dcterms:created xsi:type="dcterms:W3CDTF">2014-04-19T11:48:11Z</dcterms:created>
  <dcterms:modified xsi:type="dcterms:W3CDTF">2014-05-08T04:40:51Z</dcterms:modified>
</cp:coreProperties>
</file>